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3\zaisei\決算統計\R3決算統計\■財政状況資料集\04HP公開\追加公開\"/>
    </mc:Choice>
  </mc:AlternateContent>
  <xr:revisionPtr revIDLastSave="0" documentId="13_ncr:1_{634BD210-8A8B-4D5F-A9F4-68F97A6527C9}" xr6:coauthVersionLast="47" xr6:coauthVersionMax="47" xr10:uidLastSave="{00000000-0000-0000-0000-000000000000}"/>
  <bookViews>
    <workbookView xWindow="20370" yWindow="-15" windowWidth="29040" windowHeight="1584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28" i="12"/>
  <c r="AA29" i="12" l="1"/>
  <c r="AA30" i="12"/>
  <c r="AA31" i="12"/>
  <c r="AA32" i="12"/>
  <c r="AA33" i="12"/>
  <c r="AA34" i="12"/>
  <c r="AA35" i="12"/>
  <c r="AA23" i="12"/>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U38" i="10"/>
  <c r="C38" i="10"/>
  <c r="CO37" i="10"/>
  <c r="BE37" i="10"/>
  <c r="U37" i="10"/>
  <c r="C37" i="10"/>
  <c r="CO36" i="10"/>
  <c r="BE36" i="10"/>
  <c r="C36" i="10"/>
  <c r="CO35" i="10"/>
  <c r="BE35" i="10"/>
  <c r="C35" i="10"/>
  <c r="CO34" i="10"/>
  <c r="BE34" i="10"/>
  <c r="C34" i="10"/>
  <c r="U34" i="10" s="1"/>
  <c r="U35" i="10" s="1"/>
  <c r="U36"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<sst xmlns="http://schemas.openxmlformats.org/spreadsheetml/2006/main" count="1160" uniqueCount="628">
  <si>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</si>
  <si>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</si>
  <si>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</si>
  <si>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</si>
  <si>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</si>
  <si>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</si>
  <si>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</si>
  <si>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</si>
  <si>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</si>
  <si>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</si>
  <si>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</si>
  <si>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</si>
  <si>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</si>
  <si>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</si>
  <si>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</si>
  <si>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</si>
  <si>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</si>
  <si>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</si>
  <si>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</si>
  <si>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</si>
  <si>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</si>
  <si>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</si>
  <si>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</si>
  <si>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</si>
  <si>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</si>
  <si>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</si>
  <si>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</si>
  <si>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</si>
  <si>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</si>
  <si>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</si>
  <si>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</si>
  <si>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</si>
  <si>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</si>
  <si>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</si>
  <si>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</si>
  <si>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</si>
  <si>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</si>
  <si>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</si>
  <si>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</si>
  <si>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</si>
  <si>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</si>
  <si>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</si>
  <si>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</si>
  <si>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</si>
  <si>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</si>
  <si>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</si>
  <si>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</si>
  <si>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</si>
  <si>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</si>
  <si>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</si>
  <si>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</si>
  <si>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</si>
  <si>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</si>
  <si>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</si>
  <si>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</si>
  <si>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</si>
  <si>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</si>
  <si>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</si>
  <si>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</si>
  <si>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</si>
  <si>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</si>
  <si>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</si>
  <si>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</si>
  <si>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</si>
  <si>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</si>
  <si>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</si>
  <si>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</si>
  <si>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</si>
  <si>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</si>
  <si>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</si>
  <si>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</si>
  <si>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</si>
  <si>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</si>
  <si>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</si>
  <si>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</si>
  <si>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</si>
  <si>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</si>
  <si>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</si>
  <si>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</si>
  <si>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</si>
  <si>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</si>
  <si>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</si>
  <si>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</si>
  <si>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</si>
  <si>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</si>
  <si>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</si>
  <si>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</si>
  <si>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</si>
  <si>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</si>
  <si>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</si>
  <si>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</si>
  <si>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</si>
  <si>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</si>
  <si>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</si>
  <si>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</si>
  <si>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</si>
  <si>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</si>
  <si>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</si>
  <si>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</si>
  <si>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</si>
  <si>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</si>
  <si>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</si>
  <si>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</si>
  <si>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</si>
  <si>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</si>
  <si>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</si>
  <si>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</si>
  <si>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</si>
  <si>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</si>
  <si>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</si>
  <si>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</si>
  <si>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</si>
  <si>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</si>
  <si>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</si>
  <si>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</si>
  <si>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</si>
  <si>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</si>
  <si>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</si>
  <si>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</si>
  <si>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</si>
  <si>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</si>
  <si>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</si>
  <si>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</si>
  <si>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</si>
  <si>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</si>
  <si>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</si>
  <si>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</si>
  <si>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</si>
  <si>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</si>
  <si>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</si>
  <si>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</si>
  <si>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</si>
  <si>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</si>
  <si>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</si>
  <si>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</si>
  <si>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</si>
  <si>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</si>
  <si>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</si>
  <si>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</si>
  <si>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</si>
  <si>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</si>
  <si>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</si>
  <si>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</si>
  <si>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</si>
  <si>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</si>
  <si>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</si>
  <si>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</si>
  <si>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</si>
  <si>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</si>
  <si>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</si>
  <si>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</si>
  <si>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</si>
  <si>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涌谷町国民健康保険病院事業会計</t>
    <phoneticPr fontId="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</si>
  <si>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</si>
  <si>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</si>
  <si>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</si>
  <si>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</si>
  <si>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</si>
  <si>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</si>
  <si>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</si>
  <si>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</si>
  <si>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</si>
  <si>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</si>
  <si>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</si>
  <si>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</si>
  <si>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</si>
  <si>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</si>
  <si>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</si>
  <si>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</si>
  <si>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</si>
  <si>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</si>
  <si>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</si>
  <si>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</si>
  <si>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</si>
  <si>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</si>
  <si>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</si>
  <si>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</si>
  <si>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</si>
  <si>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</si>
  <si>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</si>
  <si>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</si>
  <si>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</si>
  <si>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</si>
  <si>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</si>
  <si>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</si>
  <si>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</si>
  <si>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</si>
  <si>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</si>
  <si>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</si>
  <si>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</si>
  <si>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</si>
  <si>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</si>
  <si>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</si>
  <si>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</si>
  <si>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</si>
  <si>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</si>
  <si>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</si>
  <si>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</si>
  <si>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</si>
  <si>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</si>
  <si>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</si>
  <si>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</si>
  <si>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</si>
  <si>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</si>
  <si>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</si>
  <si>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</si>
  <si>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</si>
  <si>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</si>
  <si>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</si>
  <si>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</si>
  <si>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</si>
  <si>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</si>
  <si>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</si>
  <si>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</si>
  <si>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</si>
  <si>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宮城県涌谷町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</si>
  <si>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</si>
  <si>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</si>
  <si>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</si>
  <si>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</si>
  <si>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</si>
  <si>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</si>
  <si>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</si>
  <si>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</si>
  <si>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</si>
  <si>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</si>
  <si>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</si>
  <si>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</si>
  <si>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</si>
  <si>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</si>
  <si>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</si>
  <si>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</si>
  <si>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</si>
  <si>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</si>
  <si>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</si>
  <si>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</si>
  <si>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</si>
  <si>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</si>
  <si>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</si>
  <si>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</si>
  <si>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</si>
  <si>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</si>
  <si>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</si>
  <si>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</si>
  <si>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</si>
  <si>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</si>
  <si>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</si>
  <si>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</si>
  <si>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</si>
  <si>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</si>
  <si>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</si>
  <si>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</si>
  <si>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</si>
  <si>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</si>
  <si>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</si>
  <si>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</si>
  <si>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</si>
  <si>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</si>
  <si>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</si>
  <si>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</si>
  <si>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</si>
  <si>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</si>
  <si>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</si>
  <si>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</si>
  <si>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</si>
  <si>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</si>
  <si>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</si>
  <si>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</si>
  <si>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</si>
  <si>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</si>
  <si>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</si>
  <si>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</si>
  <si>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</si>
  <si>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</si>
  <si>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</si>
  <si>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</si>
  <si>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</si>
  <si>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</si>
  <si>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</si>
  <si>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</si>
  <si>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</si>
  <si>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</si>
  <si>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</si>
  <si>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</si>
  <si>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</si>
  <si>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</si>
  <si>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</si>
  <si>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</si>
  <si>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</si>
  <si>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</si>
  <si>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</si>
  <si>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</si>
  <si>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</si>
  <si>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</si>
  <si>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</si>
  <si>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</si>
  <si>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</si>
  <si>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</si>
  <si>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</si>
  <si>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</si>
  <si>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</si>
  <si>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</si>
  <si>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</si>
  <si>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</si>
  <si>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</si>
  <si>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</si>
  <si>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</si>
  <si>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</si>
  <si>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</si>
  <si>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</si>
  <si>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</si>
  <si>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</si>
  <si>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</si>
  <si>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</si>
  <si>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</si>
  <si>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</si>
  <si>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</si>
  <si>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</si>
  <si>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</si>
  <si>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</si>
  <si>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</si>
  <si>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</si>
  <si>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</si>
  <si>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</si>
  <si>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</si>
  <si>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</si>
  <si>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</si>
  <si>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</si>
  <si>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</si>
  <si>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</si>
  <si>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</si>
  <si>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</si>
  <si>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</si>
  <si>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</si>
  <si>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</si>
  <si>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</si>
  <si>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</si>
  <si>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</si>
  <si>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</si>
  <si>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</si>
  <si>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</si>
  <si>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</si>
  <si>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</si>
  <si>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</si>
  <si>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</si>
  <si>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</si>
  <si>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</si>
  <si>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</si>
  <si>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</si>
  <si>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</si>
  <si>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</si>
  <si>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</si>
  <si>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</si>
  <si>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</si>
  <si>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</si>
  <si>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</si>
  <si>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</si>
  <si>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</si>
  <si>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</si>
  <si>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</si>
  <si>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</si>
  <si>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</si>
  <si>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</si>
  <si>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</si>
  <si>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</si>
  <si>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</si>
  <si>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</si>
  <si>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</si>
  <si>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</si>
  <si>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宮城県涌谷町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</si>
  <si>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</si>
  <si>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</si>
  <si>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</si>
  <si>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</si>
  <si>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</si>
  <si>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</si>
  <si>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</si>
  <si>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</si>
  <si>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</si>
  <si>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</si>
  <si>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</si>
  <si>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</si>
  <si>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</si>
  <si>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</si>
  <si>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</si>
  <si>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</si>
  <si>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</si>
  <si>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</si>
  <si>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</si>
  <si>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涌谷町一般会計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</si>
  <si>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</si>
  <si>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</si>
  <si>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</si>
  <si>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</si>
  <si>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</si>
  <si>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</si>
  <si>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</si>
  <si>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</si>
  <si>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</si>
  <si>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</si>
  <si>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</si>
  <si>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</si>
  <si>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</si>
  <si>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</si>
  <si>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涌谷町国民健康保険事業勘定特別会計</t>
    <phoneticPr fontId="5"/>
  </si>
  <si>
    <t>涌谷町介護保険事業勘定特別会計</t>
    <phoneticPr fontId="5"/>
  </si>
  <si>
    <t>涌谷町後期高齢者医療保険事業勘定特別会計</t>
    <phoneticPr fontId="5"/>
  </si>
  <si>
    <t>涌谷町国民健康保険病院事業会計</t>
    <phoneticPr fontId="5"/>
  </si>
  <si>
    <t>法適用企業</t>
    <phoneticPr fontId="5"/>
  </si>
  <si>
    <t>涌谷町老人保健施設事業会計</t>
    <phoneticPr fontId="5"/>
  </si>
  <si>
    <t>涌谷町訪問看護ステーション事業会計</t>
    <phoneticPr fontId="5"/>
  </si>
  <si>
    <t>涌谷町水道事業会計</t>
    <phoneticPr fontId="5"/>
  </si>
  <si>
    <t>涌谷町下水道事業会計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</si>
  <si>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</si>
  <si>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</si>
  <si>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</si>
  <si>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</si>
  <si>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</si>
  <si>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</si>
  <si>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</si>
  <si>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</si>
  <si>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</si>
  <si>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</si>
  <si>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</si>
  <si>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</si>
  <si>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</si>
  <si>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</si>
  <si>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</si>
  <si>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</si>
  <si>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</si>
  <si>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</si>
  <si>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</si>
  <si>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</si>
  <si>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</si>
  <si>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</si>
  <si>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</si>
  <si>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</si>
  <si>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</si>
  <si>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</si>
  <si>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</si>
  <si>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</si>
  <si>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</si>
  <si>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</si>
  <si>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</si>
  <si>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</si>
  <si>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</si>
  <si>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</si>
  <si>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</si>
  <si>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</si>
  <si>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</si>
  <si>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</si>
  <si>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</si>
  <si>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</si>
  <si>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</si>
  <si>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</si>
  <si>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</si>
  <si>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</si>
  <si>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</si>
  <si>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</si>
  <si>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</si>
  <si>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</si>
  <si>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</si>
  <si>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</si>
  <si>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</si>
  <si>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</si>
  <si>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</si>
  <si>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</si>
  <si>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</si>
  <si>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</si>
  <si>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</si>
  <si>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</si>
  <si>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</si>
  <si>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</si>
  <si>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</si>
  <si>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</si>
  <si>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</si>
  <si>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</si>
  <si>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</si>
  <si>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</si>
  <si>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</si>
  <si>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</si>
  <si>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涌谷町下水道事業会計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</si>
  <si>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</si>
  <si>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</si>
  <si>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涌谷町国民健康保険病院事業会計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</si>
  <si>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</si>
  <si>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涌谷町老人保健施設事業会計</t>
    <phoneticPr fontId="5"/>
  </si>
  <si>
    <t>(Ｆ)</t>
    <phoneticPr fontId="5"/>
  </si>
  <si>
    <t>涌谷町介護保険事業勘定特別会計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</si>
  <si>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</si>
  <si>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</si>
  <si>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</si>
  <si>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</si>
  <si>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</si>
  <si>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</si>
  <si>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</si>
  <si>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</si>
  <si>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</si>
  <si>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</si>
  <si>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</si>
  <si>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</si>
  <si>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</si>
  <si>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</si>
  <si>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</si>
  <si>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</si>
  <si>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</si>
  <si>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</si>
  <si>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</si>
  <si>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</si>
  <si>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</si>
  <si>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</si>
  <si>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</si>
  <si>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</si>
  <si>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</si>
  <si>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</si>
  <si>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</si>
  <si>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</si>
  <si>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</si>
  <si>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</si>
  <si>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</si>
  <si>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</si>
  <si>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</si>
  <si>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</si>
  <si>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</si>
  <si>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</si>
  <si>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</si>
  <si>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</si>
  <si>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</si>
  <si>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</si>
  <si>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</si>
  <si>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</si>
  <si>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</si>
  <si>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</si>
  <si>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</si>
  <si>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</si>
  <si>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</si>
  <si>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</si>
  <si>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</si>
  <si>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</si>
  <si>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</si>
  <si>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</si>
  <si>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</si>
  <si>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</si>
  <si>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</si>
  <si>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</si>
  <si>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</si>
  <si>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</si>
  <si>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</si>
  <si>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</si>
  <si>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</si>
  <si>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</si>
  <si>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</si>
  <si>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</si>
  <si>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</si>
  <si>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</si>
  <si>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</si>
  <si>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</si>
  <si>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</si>
  <si>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</si>
  <si>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</si>
  <si>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</si>
  <si>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</si>
  <si>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</si>
  <si>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</si>
  <si>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</si>
  <si>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</si>
  <si>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</si>
  <si>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</si>
  <si>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</si>
  <si>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</si>
  <si>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</si>
  <si>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</si>
  <si>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</si>
  <si>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</si>
  <si>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</si>
  <si>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</si>
  <si>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</si>
  <si>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2.01</t>
  </si>
  <si>
    <t>▲ 3.39</t>
  </si>
  <si>
    <t>▲ 0.59</t>
  </si>
  <si>
    <t>涌谷町国民健康保険病院事業会計</t>
  </si>
  <si>
    <t>▲ 4.27</t>
  </si>
  <si>
    <t>▲ 1.68</t>
  </si>
  <si>
    <t>▲ 3.63</t>
  </si>
  <si>
    <t>涌谷町水道事業会計</t>
  </si>
  <si>
    <t>涌谷町下水道事業会計</t>
  </si>
  <si>
    <t>涌谷町一般会計</t>
  </si>
  <si>
    <t>涌谷町介護保険事業勘定特別会計</t>
  </si>
  <si>
    <t>涌谷町老人保健施設事業会計</t>
  </si>
  <si>
    <t>涌谷町訪問看護ステーション事業会計</t>
  </si>
  <si>
    <t>涌谷町国民健康保険事業勘定特別会計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</si>
  <si>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</si>
  <si>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</si>
  <si>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</si>
  <si>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</si>
  <si>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</si>
  <si>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</si>
  <si>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</si>
  <si>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</si>
  <si>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</si>
  <si>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ふるさと涌谷創生基金</t>
    <rPh sb="4" eb="6">
      <t>ワクヤ</t>
    </rPh>
    <rPh sb="6" eb="8">
      <t>ソウセイ</t>
    </rPh>
    <rPh sb="8" eb="10">
      <t>キキン</t>
    </rPh>
    <phoneticPr fontId="5"/>
  </si>
  <si>
    <t>１４．震災復興基金</t>
    <rPh sb="3" eb="5">
      <t>シンサイ</t>
    </rPh>
    <rPh sb="5" eb="7">
      <t>フッコウ</t>
    </rPh>
    <rPh sb="7" eb="9">
      <t>キキン</t>
    </rPh>
    <phoneticPr fontId="5"/>
  </si>
  <si>
    <t>１１．公営住宅用地取得基金</t>
    <rPh sb="3" eb="5">
      <t>コウエイ</t>
    </rPh>
    <rPh sb="5" eb="7">
      <t>ジュウタク</t>
    </rPh>
    <rPh sb="7" eb="9">
      <t>ヨウチ</t>
    </rPh>
    <rPh sb="9" eb="11">
      <t>シュトク</t>
    </rPh>
    <rPh sb="11" eb="13">
      <t>キキン</t>
    </rPh>
    <phoneticPr fontId="5"/>
  </si>
  <si>
    <t>１７．新型ｺﾛﾅ中小企業等支援基金</t>
    <rPh sb="3" eb="5">
      <t>シンガタ</t>
    </rPh>
    <rPh sb="8" eb="10">
      <t>チュウショウ</t>
    </rPh>
    <rPh sb="10" eb="12">
      <t>キギョウ</t>
    </rPh>
    <rPh sb="12" eb="13">
      <t>トウ</t>
    </rPh>
    <rPh sb="13" eb="15">
      <t>シエン</t>
    </rPh>
    <rPh sb="15" eb="17">
      <t>キキン</t>
    </rPh>
    <phoneticPr fontId="5"/>
  </si>
  <si>
    <t>９．ふるさと水と土保全基金</t>
    <rPh sb="6" eb="7">
      <t>ミズ</t>
    </rPh>
    <rPh sb="8" eb="9">
      <t>ツチ</t>
    </rPh>
    <rPh sb="9" eb="11">
      <t>ホゼン</t>
    </rPh>
    <rPh sb="11" eb="13">
      <t>キキン</t>
    </rPh>
    <phoneticPr fontId="5"/>
  </si>
  <si>
    <t>震災復興基金</t>
    <rPh sb="0" eb="2">
      <t>シンサイ</t>
    </rPh>
    <rPh sb="2" eb="4">
      <t>フッコウ</t>
    </rPh>
    <rPh sb="4" eb="6">
      <t>キキン</t>
    </rPh>
    <phoneticPr fontId="5"/>
  </si>
  <si>
    <t>公営住宅用地取得基金</t>
    <rPh sb="0" eb="2">
      <t>コウエイ</t>
    </rPh>
    <rPh sb="2" eb="4">
      <t>ジュウタク</t>
    </rPh>
    <rPh sb="4" eb="6">
      <t>ヨウチ</t>
    </rPh>
    <rPh sb="6" eb="8">
      <t>シュトク</t>
    </rPh>
    <rPh sb="8" eb="10">
      <t>キキン</t>
    </rPh>
    <phoneticPr fontId="5"/>
  </si>
  <si>
    <t>ふるさと水と土保全基金</t>
    <rPh sb="4" eb="5">
      <t>ミズ</t>
    </rPh>
    <rPh sb="6" eb="7">
      <t>ツチ</t>
    </rPh>
    <rPh sb="7" eb="9">
      <t>ホゼン</t>
    </rPh>
    <rPh sb="9" eb="11">
      <t>キキン</t>
    </rPh>
    <phoneticPr fontId="5"/>
  </si>
  <si>
    <t>新型コロナウイルス感染症対策中小企業等支援基金</t>
    <rPh sb="0" eb="2">
      <t>シンガタ</t>
    </rPh>
    <rPh sb="9" eb="12">
      <t>カンセンショウ</t>
    </rPh>
    <rPh sb="12" eb="14">
      <t>タイサク</t>
    </rPh>
    <rPh sb="14" eb="16">
      <t>チュウショウ</t>
    </rPh>
    <rPh sb="16" eb="18">
      <t>キギョウ</t>
    </rPh>
    <rPh sb="18" eb="19">
      <t>トウ</t>
    </rPh>
    <rPh sb="19" eb="21">
      <t>シエン</t>
    </rPh>
    <rPh sb="21" eb="23">
      <t>キキン</t>
    </rPh>
    <phoneticPr fontId="5"/>
  </si>
  <si>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</si>
  <si>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</si>
  <si>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</si>
  <si>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</si>
  <si>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</si>
  <si>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</si>
  <si>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</si>
  <si>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</si>
  <si>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</si>
  <si>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</si>
  <si>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当町では、将来負担比率は年々減少しているが、有形固定資産減価償却率は80％台に上昇した。どちらも類似団体平均値を上回っている状況である。
　将来負担比率については、基金の取崩しを抑え、積立てを行ったことと、公共下水道事業及び農業集落排水事業の地方債の減少が主な減少要因となっている。有形固定資産減価償却率については、法定耐用年数に近づいている公共施設等の資産が多く、老朽化の進行に長寿命化等の改修が追い付いていないことなどから、80％台に上昇した。
　将来的には、公共施設等の長寿命化に伴う費用の増加も見込まれ、これに伴い、地方債等の増加も見込まれるため、将来負担へ向けた対策が必要となる。</t>
    <rPh sb="83" eb="85">
      <t>キキン</t>
    </rPh>
    <rPh sb="86" eb="88">
      <t>トリクズシ</t>
    </rPh>
    <rPh sb="90" eb="91">
      <t>オサ</t>
    </rPh>
    <rPh sb="93" eb="95">
      <t>ツミタテ</t>
    </rPh>
    <rPh sb="97" eb="98">
      <t>オコナ</t>
    </rPh>
    <rPh sb="184" eb="187">
      <t>ロウキュウカ</t>
    </rPh>
    <rPh sb="188" eb="190">
      <t>シンコウ</t>
    </rPh>
    <rPh sb="191" eb="195">
      <t>チョウジュミョウカ</t>
    </rPh>
    <rPh sb="195" eb="196">
      <t>トウ</t>
    </rPh>
    <rPh sb="197" eb="199">
      <t>カイシュウ</t>
    </rPh>
    <rPh sb="200" eb="201">
      <t>オ</t>
    </rPh>
    <rPh sb="202" eb="203">
      <t>ツ</t>
    </rPh>
    <rPh sb="249" eb="250">
      <t>ゾウ</t>
    </rPh>
    <rPh sb="250" eb="251">
      <t>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</si>
  <si>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</si>
  <si>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</si>
  <si>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</si>
  <si>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</si>
  <si>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</si>
  <si>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</si>
  <si>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当町では、将来負担比率、実質公債費比率ともに平成２９年度以降年々減少している状況である。特に将来負担比率においては、財政再建計画を開始した令和元年度以降は10％以上の減少が続いている。
　将来負担比率の減少要因としては、基金の取崩しを抑え、積立てを行ったこと、また、公共下水道事業及び農業集落排水事業の地方債の減少が上げられる。実質公債費比率の減少要因としては、下水道事業の収益勘定繰入金のその他の経費に対する実繰入額が大きく減少したこと、また、病院事業の建設改良（企業債元金償還分）に対する一般会計からの負担金及び出資金の減少が上げられる。
　引き続き、将来負担となる経費削減に取組み、財政健全化に努める。</t>
    <rPh sb="45" eb="46">
      <t>トク</t>
    </rPh>
    <rPh sb="47" eb="49">
      <t>ショウライ</t>
    </rPh>
    <rPh sb="49" eb="51">
      <t>フタン</t>
    </rPh>
    <rPh sb="51" eb="53">
      <t>ヒリツ</t>
    </rPh>
    <rPh sb="59" eb="61">
      <t>ザイセイ</t>
    </rPh>
    <rPh sb="61" eb="63">
      <t>サイケン</t>
    </rPh>
    <rPh sb="63" eb="65">
      <t>ケイカク</t>
    </rPh>
    <rPh sb="66" eb="68">
      <t>カイシ</t>
    </rPh>
    <rPh sb="70" eb="72">
      <t>レイワ</t>
    </rPh>
    <rPh sb="75" eb="77">
      <t>イコウ</t>
    </rPh>
    <rPh sb="81" eb="83">
      <t>イジョウ</t>
    </rPh>
    <rPh sb="84" eb="86">
      <t>ゲンショウ</t>
    </rPh>
    <rPh sb="87" eb="88">
      <t>ツヅ</t>
    </rPh>
    <rPh sb="102" eb="104">
      <t>ゲンショウ</t>
    </rPh>
    <rPh sb="104" eb="106">
      <t>ヨウイン</t>
    </rPh>
    <rPh sb="159" eb="160">
      <t>ア</t>
    </rPh>
    <rPh sb="173" eb="175">
      <t>ゲンショウ</t>
    </rPh>
    <rPh sb="175" eb="177">
      <t>ヨウイン</t>
    </rPh>
    <rPh sb="266" eb="267">
      <t>ア</t>
    </rPh>
    <rPh sb="291" eb="292">
      <t>ト</t>
    </rPh>
    <rPh sb="292" eb="293">
      <t>ク</t>
    </rPh>
    <rPh sb="295" eb="297">
      <t>ザイセイ</t>
    </rPh>
    <rPh sb="297" eb="300">
      <t>ケンゼンカ</t>
    </rPh>
    <rPh sb="301" eb="30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</si>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</sst>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21C1A4-C84F-44D0-BDB4-4F00A7DA1A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0629-4B70-8A99-DE3F602ED3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48085</c:v>
                </c:pt>
                <c:pt idx="1">
                  <c:v>21352</c:v>
                </c:pt>
                <c:pt idx="2">
                  <c:v>58809</c:v>
                </c:pt>
                <c:pt idx="3">
                  <c:v>33344</c:v>
                </c:pt>
                <c:pt idx="4">
                  <c:v>22495</c:v>
                </c:pt>
              </c:numCache>
            </c:numRef>
          </c:val>
          <c:smooth val="0"/>
          <c:extLst>
            <c:ext xmlns:c16="http://schemas.microsoft.com/office/drawing/2014/chart" uri="{C3380CC4-5D6E-409C-BE32-E72D297353CC}">
              <c16:uniqueId val="{00000001-0629-4B70-8A99-DE3F602ED3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2.73</c:v>
                </c:pt>
                <c:pt idx="1">
                  <c:v>1.94</c:v>
                </c:pt>
                <c:pt idx="2">
                  <c:v>1.63</c:v>
                </c:pt>
                <c:pt idx="3">
                  <c:v>3.58</c:v>
                </c:pt>
                <c:pt idx="4">
                  <c:v>1.94</c:v>
                </c:pt>
              </c:numCache>
            </c:numRef>
          </c:val>
          <c:extLst>
            <c:ext xmlns:c16="http://schemas.microsoft.com/office/drawing/2014/chart" uri="{C3380CC4-5D6E-409C-BE32-E72D297353CC}">
              <c16:uniqueId val="{00000000-BE20-477D-AC58-BB8716B60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15.85</c:v>
                </c:pt>
                <c:pt idx="1">
                  <c:v>13.58</c:v>
                </c:pt>
                <c:pt idx="2">
                  <c:v>13.34</c:v>
                </c:pt>
                <c:pt idx="3">
                  <c:v>13.99</c:v>
                </c:pt>
                <c:pt idx="4">
                  <c:v>20.74</c:v>
                </c:pt>
              </c:numCache>
            </c:numRef>
          </c:val>
          <c:extLst>
            <c:ext xmlns:c16="http://schemas.microsoft.com/office/drawing/2014/chart" uri="{C3380CC4-5D6E-409C-BE32-E72D297353CC}">
              <c16:uniqueId val="{00000001-BE20-477D-AC58-BB8716B60B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-2.0099999999999998</c:v>
                </c:pt>
                <c:pt idx="1">
                  <c:v>-3.39</c:v>
                </c:pt>
                <c:pt idx="2">
                  <c:v>-0.59</c:v>
                </c:pt>
                <c:pt idx="3">
                  <c:v>3.13</c:v>
                </c:pt>
                <c:pt idx="4">
                  <c:v>5.91</c:v>
                </c:pt>
              </c:numCache>
            </c:numRef>
          </c:val>
          <c:smooth val="0"/>
          <c:extLst>
            <c:ext xmlns:c16="http://schemas.microsoft.com/office/drawing/2014/chart" uri="{C3380CC4-5D6E-409C-BE32-E72D297353CC}">
              <c16:uniqueId val="{00000002-BE20-477D-AC58-BB8716B60B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1.41</c:v>
                </c:pt>
                <c:pt idx="2">
                  <c:v>#N/A</c:v>
                </c:pt>
                <c:pt idx="3">
                  <c:v>1.5</c:v>
                </c:pt>
                <c:pt idx="4">
                  <c:v>#N/A</c:v>
                </c:pt>
                <c:pt idx="5">
                  <c:v>1.87</c:v>
                </c:pt>
                <c:pt idx="6">
                  <c:v>#N/A</c:v>
                </c:pt>
                <c:pt idx="7">
                  <c:v>0.1</c:v>
                </c:pt>
                <c:pt idx="8">
                  <c:v>#N/A</c:v>
                </c:pt>
                <c:pt idx="9">
                  <c:v>0.1</c:v>
                </c:pt>
              </c:numCache>
            </c:numRef>
          </c:val>
          <c:extLst>
            <c:ext xmlns:c16="http://schemas.microsoft.com/office/drawing/2014/chart" uri="{C3380CC4-5D6E-409C-BE32-E72D297353CC}">
              <c16:uniqueId val="{00000000-4D29-4191-8047-8925709CB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29-4191-8047-8925709CB007}"/>
            </c:ext>
          </c:extLst>
        </c:ser>
        <c:ser>
          <c:idx val="2"/>
          <c:order val="2"/>
          <c:tx>
            <c:strRef>
              <c:f>データシート!$A$29</c:f>
              <c:strCache>
                <c:ptCount val="1"/>
                <c:pt idx="0">
                  <c:v>涌谷町国民健康保険事業勘定特別会計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1.81</c:v>
                </c:pt>
                <c:pt idx="2">
                  <c:v>#N/A</c:v>
                </c:pt>
                <c:pt idx="3">
                  <c:v>1.75</c:v>
                </c:pt>
                <c:pt idx="4">
                  <c:v>#N/A</c:v>
                </c:pt>
                <c:pt idx="5">
                  <c:v>0.87</c:v>
                </c:pt>
                <c:pt idx="6">
                  <c:v>#N/A</c:v>
                </c:pt>
                <c:pt idx="7">
                  <c:v>0.64</c:v>
                </c:pt>
                <c:pt idx="8">
                  <c:v>#N/A</c:v>
                </c:pt>
                <c:pt idx="9">
                  <c:v>0.35</c:v>
                </c:pt>
              </c:numCache>
            </c:numRef>
          </c:val>
          <c:extLst>
            <c:ext xmlns:c16="http://schemas.microsoft.com/office/drawing/2014/chart" uri="{C3380CC4-5D6E-409C-BE32-E72D297353CC}">
              <c16:uniqueId val="{00000002-4D29-4191-8047-8925709CB007}"/>
            </c:ext>
          </c:extLst>
        </c:ser>
        <c:ser>
          <c:idx val="3"/>
          <c:order val="3"/>
          <c:tx>
            <c:strRef>
              <c:f>データシート!$A$30</c:f>
              <c:strCache>
                <c:ptCount val="1"/>
                <c:pt idx="0">
                  <c:v>涌谷町訪問看護ステーション事業会計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2.06</c:v>
                </c:pt>
                <c:pt idx="2">
                  <c:v>#N/A</c:v>
                </c:pt>
                <c:pt idx="3">
                  <c:v>1.98</c:v>
                </c:pt>
                <c:pt idx="4">
                  <c:v>#N/A</c:v>
                </c:pt>
                <c:pt idx="5">
                  <c:v>1.7</c:v>
                </c:pt>
                <c:pt idx="6">
                  <c:v>#N/A</c:v>
                </c:pt>
                <c:pt idx="7">
                  <c:v>1.24</c:v>
                </c:pt>
                <c:pt idx="8">
                  <c:v>#N/A</c:v>
                </c:pt>
                <c:pt idx="9">
                  <c:v>1.1200000000000001</c:v>
                </c:pt>
              </c:numCache>
            </c:numRef>
          </c:val>
          <c:extLst>
            <c:ext xmlns:c16="http://schemas.microsoft.com/office/drawing/2014/chart" uri="{C3380CC4-5D6E-409C-BE32-E72D297353CC}">
              <c16:uniqueId val="{00000003-4D29-4191-8047-8925709CB007}"/>
            </c:ext>
          </c:extLst>
        </c:ser>
        <c:ser>
          <c:idx val="4"/>
          <c:order val="4"/>
          <c:tx>
            <c:strRef>
              <c:f>データシート!$A$31</c:f>
              <c:strCache>
                <c:ptCount val="1"/>
                <c:pt idx="0">
                  <c:v>涌谷町老人保健施設事業会計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1.37</c:v>
                </c:pt>
                <c:pt idx="2">
                  <c:v>#N/A</c:v>
                </c:pt>
                <c:pt idx="3">
                  <c:v>1.2</c:v>
                </c:pt>
                <c:pt idx="4">
                  <c:v>#N/A</c:v>
                </c:pt>
                <c:pt idx="5">
                  <c:v>1.43</c:v>
                </c:pt>
                <c:pt idx="6">
                  <c:v>#N/A</c:v>
                </c:pt>
                <c:pt idx="7">
                  <c:v>1.26</c:v>
                </c:pt>
                <c:pt idx="8">
                  <c:v>#N/A</c:v>
                </c:pt>
                <c:pt idx="9">
                  <c:v>1.2</c:v>
                </c:pt>
              </c:numCache>
            </c:numRef>
          </c:val>
          <c:extLst>
            <c:ext xmlns:c16="http://schemas.microsoft.com/office/drawing/2014/chart" uri="{C3380CC4-5D6E-409C-BE32-E72D297353CC}">
              <c16:uniqueId val="{00000004-4D29-4191-8047-8925709CB007}"/>
            </c:ext>
          </c:extLst>
        </c:ser>
        <c:ser>
          <c:idx val="5"/>
          <c:order val="5"/>
          <c:tx>
            <c:strRef>
              <c:f>データシート!$A$32</c:f>
              <c:strCache>
                <c:ptCount val="1"/>
                <c:pt idx="0">
                  <c:v>涌谷町介護保険事業勘定特別会計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0.9</c:v>
                </c:pt>
                <c:pt idx="4">
                  <c:v>#N/A</c:v>
                </c:pt>
                <c:pt idx="5">
                  <c:v>0.53</c:v>
                </c:pt>
                <c:pt idx="6">
                  <c:v>#N/A</c:v>
                </c:pt>
                <c:pt idx="7">
                  <c:v>0.53</c:v>
                </c:pt>
                <c:pt idx="8">
                  <c:v>#N/A</c:v>
                </c:pt>
                <c:pt idx="9">
                  <c:v>1.46</c:v>
                </c:pt>
              </c:numCache>
            </c:numRef>
          </c:val>
          <c:extLst>
            <c:ext xmlns:c16="http://schemas.microsoft.com/office/drawing/2014/chart" uri="{C3380CC4-5D6E-409C-BE32-E72D297353CC}">
              <c16:uniqueId val="{00000005-4D29-4191-8047-8925709CB007}"/>
            </c:ext>
          </c:extLst>
        </c:ser>
        <c:ser>
          <c:idx val="6"/>
          <c:order val="6"/>
          <c:tx>
            <c:strRef>
              <c:f>データシート!$A$33</c:f>
              <c:strCache>
                <c:ptCount val="1"/>
                <c:pt idx="0">
                  <c:v>涌谷町一般会計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2.73</c:v>
                </c:pt>
                <c:pt idx="2">
                  <c:v>#N/A</c:v>
                </c:pt>
                <c:pt idx="3">
                  <c:v>1.93</c:v>
                </c:pt>
                <c:pt idx="4">
                  <c:v>#N/A</c:v>
                </c:pt>
                <c:pt idx="5">
                  <c:v>1.62</c:v>
                </c:pt>
                <c:pt idx="6">
                  <c:v>#N/A</c:v>
                </c:pt>
                <c:pt idx="7">
                  <c:v>3.58</c:v>
                </c:pt>
                <c:pt idx="8">
                  <c:v>#N/A</c:v>
                </c:pt>
                <c:pt idx="9">
                  <c:v>1.93</c:v>
                </c:pt>
              </c:numCache>
            </c:numRef>
          </c:val>
          <c:extLst>
            <c:ext xmlns:c16="http://schemas.microsoft.com/office/drawing/2014/chart" uri="{C3380CC4-5D6E-409C-BE32-E72D297353CC}">
              <c16:uniqueId val="{00000006-4D29-4191-8047-8925709CB007}"/>
            </c:ext>
          </c:extLst>
        </c:ser>
        <c:ser>
          <c:idx val="7"/>
          <c:order val="7"/>
          <c:tx>
            <c:strRef>
              <c:f>データシート!$A$34</c:f>
              <c:strCache>
                <c:ptCount val="1"/>
                <c:pt idx="0">
                  <c:v>涌谷町下水道事業会計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2.12</c:v>
                </c:pt>
                <c:pt idx="8">
                  <c:v>#N/A</c:v>
                </c:pt>
                <c:pt idx="9">
                  <c:v>2.3199999999999998</c:v>
                </c:pt>
              </c:numCache>
            </c:numRef>
          </c:val>
          <c:extLst>
            <c:ext xmlns:c16="http://schemas.microsoft.com/office/drawing/2014/chart" uri="{C3380CC4-5D6E-409C-BE32-E72D297353CC}">
              <c16:uniqueId val="{00000007-4D29-4191-8047-8925709CB007}"/>
            </c:ext>
          </c:extLst>
        </c:ser>
        <c:ser>
          <c:idx val="8"/>
          <c:order val="8"/>
          <c:tx>
            <c:strRef>
              <c:f>データシート!$A$35</c:f>
              <c:strCache>
                <c:ptCount val="1"/>
                <c:pt idx="0">
                  <c:v>涌谷町水道事業会計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6.84</c:v>
                </c:pt>
                <c:pt idx="2">
                  <c:v>#N/A</c:v>
                </c:pt>
                <c:pt idx="3">
                  <c:v>5.96</c:v>
                </c:pt>
                <c:pt idx="4">
                  <c:v>#N/A</c:v>
                </c:pt>
                <c:pt idx="5">
                  <c:v>5.73</c:v>
                </c:pt>
                <c:pt idx="6">
                  <c:v>#N/A</c:v>
                </c:pt>
                <c:pt idx="7">
                  <c:v>5.65</c:v>
                </c:pt>
                <c:pt idx="8">
                  <c:v>#N/A</c:v>
                </c:pt>
                <c:pt idx="9">
                  <c:v>6.27</c:v>
                </c:pt>
              </c:numCache>
            </c:numRef>
          </c:val>
          <c:extLst>
            <c:ext xmlns:c16="http://schemas.microsoft.com/office/drawing/2014/chart" uri="{C3380CC4-5D6E-409C-BE32-E72D297353CC}">
              <c16:uniqueId val="{00000008-4D29-4191-8047-8925709CB007}"/>
            </c:ext>
          </c:extLst>
        </c:ser>
        <c:ser>
          <c:idx val="9"/>
          <c:order val="9"/>
          <c:tx>
            <c:strRef>
              <c:f>データシート!$A$36</c:f>
              <c:strCache>
                <c:ptCount val="1"/>
                <c:pt idx="0">
                  <c:v>涌谷町国民健康保険病院事業会計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3.83</c:v>
                </c:pt>
                <c:pt idx="2">
                  <c:v>#N/A</c:v>
                </c:pt>
                <c:pt idx="3">
                  <c:v>0</c:v>
                </c:pt>
                <c:pt idx="4">
                  <c:v>4.2699999999999996</c:v>
                </c:pt>
                <c:pt idx="5">
                  <c:v>#N/A</c:v>
                </c:pt>
                <c:pt idx="6">
                  <c:v>1.68</c:v>
                </c:pt>
                <c:pt idx="7">
                  <c:v>#N/A</c:v>
                </c:pt>
                <c:pt idx="8">
                  <c:v>3.63</c:v>
                </c:pt>
                <c:pt idx="9">
                  <c:v>#N/A</c:v>
                </c:pt>
              </c:numCache>
            </c:numRef>
          </c:val>
          <c:extLst>
            <c:ext xmlns:c16="http://schemas.microsoft.com/office/drawing/2014/chart" uri="{C3380CC4-5D6E-409C-BE32-E72D297353CC}">
              <c16:uniqueId val="{00000009-4D29-4191-8047-8925709CB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805</c:v>
                </c:pt>
                <c:pt idx="5">
                  <c:v>694</c:v>
                </c:pt>
                <c:pt idx="8">
                  <c:v>687</c:v>
                </c:pt>
                <c:pt idx="11">
                  <c:v>670</c:v>
                </c:pt>
                <c:pt idx="14">
                  <c:v>672</c:v>
                </c:pt>
              </c:numCache>
            </c:numRef>
          </c:val>
          <c:extLst>
            <c:ext xmlns:c16="http://schemas.microsoft.com/office/drawing/2014/chart" uri="{C3380CC4-5D6E-409C-BE32-E72D297353CC}">
              <c16:uniqueId val="{00000000-E902-4F75-8372-DBD3C4B0C9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02-4F75-8372-DBD3C4B0C9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02-4F75-8372-DBD3C4B0C9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114</c:v>
                </c:pt>
                <c:pt idx="3">
                  <c:v>100</c:v>
                </c:pt>
                <c:pt idx="6">
                  <c:v>100</c:v>
                </c:pt>
                <c:pt idx="9">
                  <c:v>94</c:v>
                </c:pt>
                <c:pt idx="12">
                  <c:v>98</c:v>
                </c:pt>
              </c:numCache>
            </c:numRef>
          </c:val>
          <c:extLst>
            <c:ext xmlns:c16="http://schemas.microsoft.com/office/drawing/2014/chart" uri="{C3380CC4-5D6E-409C-BE32-E72D297353CC}">
              <c16:uniqueId val="{00000003-E902-4F75-8372-DBD3C4B0C9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462</c:v>
                </c:pt>
                <c:pt idx="3">
                  <c:v>394</c:v>
                </c:pt>
                <c:pt idx="6">
                  <c:v>301</c:v>
                </c:pt>
                <c:pt idx="9">
                  <c:v>282</c:v>
                </c:pt>
                <c:pt idx="12">
                  <c:v>271</c:v>
                </c:pt>
              </c:numCache>
            </c:numRef>
          </c:val>
          <c:extLst>
            <c:ext xmlns:c16="http://schemas.microsoft.com/office/drawing/2014/chart" uri="{C3380CC4-5D6E-409C-BE32-E72D297353CC}">
              <c16:uniqueId val="{00000004-E902-4F75-8372-DBD3C4B0C9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13</c:v>
                </c:pt>
                <c:pt idx="6">
                  <c:v>13</c:v>
                </c:pt>
                <c:pt idx="9">
                  <c:v>13</c:v>
                </c:pt>
                <c:pt idx="12">
                  <c:v>0</c:v>
                </c:pt>
              </c:numCache>
            </c:numRef>
          </c:val>
          <c:extLst>
            <c:ext xmlns:c16="http://schemas.microsoft.com/office/drawing/2014/chart" uri="{C3380CC4-5D6E-409C-BE32-E72D297353CC}">
              <c16:uniqueId val="{00000005-E902-4F75-8372-DBD3C4B0C9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02-4F75-8372-DBD3C4B0C9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736</c:v>
                </c:pt>
                <c:pt idx="3">
                  <c:v>627</c:v>
                </c:pt>
                <c:pt idx="6">
                  <c:v>586</c:v>
                </c:pt>
                <c:pt idx="9">
                  <c:v>668</c:v>
                </c:pt>
                <c:pt idx="12">
                  <c:v>543</c:v>
                </c:pt>
              </c:numCache>
            </c:numRef>
          </c:val>
          <c:extLst>
            <c:ext xmlns:c16="http://schemas.microsoft.com/office/drawing/2014/chart" uri="{C3380CC4-5D6E-409C-BE32-E72D297353CC}">
              <c16:uniqueId val="{00000007-E902-4F75-8372-DBD3C4B0C9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520</c:v>
                </c:pt>
                <c:pt idx="2">
                  <c:v>#N/A</c:v>
                </c:pt>
                <c:pt idx="3">
                  <c:v>#N/A</c:v>
                </c:pt>
                <c:pt idx="4">
                  <c:v>440</c:v>
                </c:pt>
                <c:pt idx="5">
                  <c:v>#N/A</c:v>
                </c:pt>
                <c:pt idx="6">
                  <c:v>#N/A</c:v>
                </c:pt>
                <c:pt idx="7">
                  <c:v>313</c:v>
                </c:pt>
                <c:pt idx="8">
                  <c:v>#N/A</c:v>
                </c:pt>
                <c:pt idx="9">
                  <c:v>#N/A</c:v>
                </c:pt>
                <c:pt idx="10">
                  <c:v>387</c:v>
                </c:pt>
                <c:pt idx="11">
                  <c:v>#N/A</c:v>
                </c:pt>
                <c:pt idx="12">
                  <c:v>#N/A</c:v>
                </c:pt>
                <c:pt idx="13">
                  <c:v>240</c:v>
                </c:pt>
                <c:pt idx="14">
                  <c:v>#N/A</c:v>
                </c:pt>
              </c:numCache>
            </c:numRef>
          </c:val>
          <c:smooth val="0"/>
          <c:extLst>
            <c:ext xmlns:c16="http://schemas.microsoft.com/office/drawing/2014/chart" uri="{C3380CC4-5D6E-409C-BE32-E72D297353CC}">
              <c16:uniqueId val="{00000008-E902-4F75-8372-DBD3C4B0C9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7286</c:v>
                </c:pt>
                <c:pt idx="5">
                  <c:v>7090</c:v>
                </c:pt>
                <c:pt idx="8">
                  <c:v>6762</c:v>
                </c:pt>
                <c:pt idx="11">
                  <c:v>6544</c:v>
                </c:pt>
                <c:pt idx="14">
                  <c:v>6177</c:v>
                </c:pt>
              </c:numCache>
            </c:numRef>
          </c:val>
          <c:extLst>
            <c:ext xmlns:c16="http://schemas.microsoft.com/office/drawing/2014/chart" uri="{C3380CC4-5D6E-409C-BE32-E72D297353CC}">
              <c16:uniqueId val="{00000000-A9C0-40AC-9E53-D8C084A2A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394</c:v>
                </c:pt>
                <c:pt idx="5">
                  <c:v>343</c:v>
                </c:pt>
                <c:pt idx="8">
                  <c:v>308</c:v>
                </c:pt>
                <c:pt idx="11">
                  <c:v>268</c:v>
                </c:pt>
                <c:pt idx="14">
                  <c:v>220</c:v>
                </c:pt>
              </c:numCache>
            </c:numRef>
          </c:val>
          <c:extLst>
            <c:ext xmlns:c16="http://schemas.microsoft.com/office/drawing/2014/chart" uri="{C3380CC4-5D6E-409C-BE32-E72D297353CC}">
              <c16:uniqueId val="{00000001-A9C0-40AC-9E53-D8C084A2A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1839</c:v>
                </c:pt>
                <c:pt idx="5">
                  <c:v>1731</c:v>
                </c:pt>
                <c:pt idx="8">
                  <c:v>2065</c:v>
                </c:pt>
                <c:pt idx="11">
                  <c:v>2167</c:v>
                </c:pt>
                <c:pt idx="14">
                  <c:v>3106</c:v>
                </c:pt>
              </c:numCache>
            </c:numRef>
          </c:val>
          <c:extLst>
            <c:ext xmlns:c16="http://schemas.microsoft.com/office/drawing/2014/chart" uri="{C3380CC4-5D6E-409C-BE32-E72D297353CC}">
              <c16:uniqueId val="{00000002-A9C0-40AC-9E53-D8C084A2A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C0-40AC-9E53-D8C084A2A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C0-40AC-9E53-D8C084A2A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C0-40AC-9E53-D8C084A2A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280</c:v>
                </c:pt>
                <c:pt idx="3">
                  <c:v>219</c:v>
                </c:pt>
                <c:pt idx="6">
                  <c:v>206</c:v>
                </c:pt>
                <c:pt idx="9">
                  <c:v>257</c:v>
                </c:pt>
                <c:pt idx="12">
                  <c:v>334</c:v>
                </c:pt>
              </c:numCache>
            </c:numRef>
          </c:val>
          <c:extLst>
            <c:ext xmlns:c16="http://schemas.microsoft.com/office/drawing/2014/chart" uri="{C3380CC4-5D6E-409C-BE32-E72D297353CC}">
              <c16:uniqueId val="{00000006-A9C0-40AC-9E53-D8C084A2A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645</c:v>
                </c:pt>
                <c:pt idx="3">
                  <c:v>528</c:v>
                </c:pt>
                <c:pt idx="6">
                  <c:v>540</c:v>
                </c:pt>
                <c:pt idx="9">
                  <c:v>624</c:v>
                </c:pt>
                <c:pt idx="12">
                  <c:v>725</c:v>
                </c:pt>
              </c:numCache>
            </c:numRef>
          </c:val>
          <c:extLst>
            <c:ext xmlns:c16="http://schemas.microsoft.com/office/drawing/2014/chart" uri="{C3380CC4-5D6E-409C-BE32-E72D297353CC}">
              <c16:uniqueId val="{00000007-A9C0-40AC-9E53-D8C084A2A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4733</c:v>
                </c:pt>
                <c:pt idx="3">
                  <c:v>4299</c:v>
                </c:pt>
                <c:pt idx="6">
                  <c:v>3819</c:v>
                </c:pt>
                <c:pt idx="9">
                  <c:v>3345</c:v>
                </c:pt>
                <c:pt idx="12">
                  <c:v>3002</c:v>
                </c:pt>
              </c:numCache>
            </c:numRef>
          </c:val>
          <c:extLst>
            <c:ext xmlns:c16="http://schemas.microsoft.com/office/drawing/2014/chart" uri="{C3380CC4-5D6E-409C-BE32-E72D297353CC}">
              <c16:uniqueId val="{00000008-A9C0-40AC-9E53-D8C084A2A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C0-40AC-9E53-D8C084A2A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6541</c:v>
                </c:pt>
                <c:pt idx="3">
                  <c:v>6532</c:v>
                </c:pt>
                <c:pt idx="6">
                  <c:v>6689</c:v>
                </c:pt>
                <c:pt idx="9">
                  <c:v>6453</c:v>
                </c:pt>
                <c:pt idx="12">
                  <c:v>6357</c:v>
                </c:pt>
              </c:numCache>
            </c:numRef>
          </c:val>
          <c:extLst>
            <c:ext xmlns:c16="http://schemas.microsoft.com/office/drawing/2014/chart" uri="{C3380CC4-5D6E-409C-BE32-E72D297353CC}">
              <c16:uniqueId val="{0000000A-A9C0-40AC-9E53-D8C084A2A8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2679</c:v>
                </c:pt>
                <c:pt idx="2">
                  <c:v>#N/A</c:v>
                </c:pt>
                <c:pt idx="3">
                  <c:v>#N/A</c:v>
                </c:pt>
                <c:pt idx="4">
                  <c:v>2413</c:v>
                </c:pt>
                <c:pt idx="5">
                  <c:v>#N/A</c:v>
                </c:pt>
                <c:pt idx="6">
                  <c:v>#N/A</c:v>
                </c:pt>
                <c:pt idx="7">
                  <c:v>2120</c:v>
                </c:pt>
                <c:pt idx="8">
                  <c:v>#N/A</c:v>
                </c:pt>
                <c:pt idx="9">
                  <c:v>#N/A</c:v>
                </c:pt>
                <c:pt idx="10">
                  <c:v>1698</c:v>
                </c:pt>
                <c:pt idx="11">
                  <c:v>#N/A</c:v>
                </c:pt>
                <c:pt idx="12">
                  <c:v>#N/A</c:v>
                </c:pt>
                <c:pt idx="13">
                  <c:v>914</c:v>
                </c:pt>
                <c:pt idx="14">
                  <c:v>#N/A</c:v>
                </c:pt>
              </c:numCache>
            </c:numRef>
          </c:val>
          <c:smooth val="0"/>
          <c:extLst>
            <c:ext xmlns:c16="http://schemas.microsoft.com/office/drawing/2014/chart" uri="{C3380CC4-5D6E-409C-BE32-E72D297353CC}">
              <c16:uniqueId val="{0000000B-A9C0-40AC-9E53-D8C084A2A8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626</c:v>
                </c:pt>
                <c:pt idx="1">
                  <c:v>680</c:v>
                </c:pt>
                <c:pt idx="2">
                  <c:v>1057</c:v>
                </c:pt>
              </c:numCache>
            </c:numRef>
          </c:val>
          <c:extLst>
            <c:ext xmlns:c16="http://schemas.microsoft.com/office/drawing/2014/chart" uri="{C3380CC4-5D6E-409C-BE32-E72D297353CC}">
              <c16:uniqueId val="{00000000-AC21-41E8-86C9-515BEE7162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282</c:v>
                </c:pt>
                <c:pt idx="1">
                  <c:v>423</c:v>
                </c:pt>
                <c:pt idx="2">
                  <c:v>607</c:v>
                </c:pt>
              </c:numCache>
            </c:numRef>
          </c:val>
          <c:extLst>
            <c:ext xmlns:c16="http://schemas.microsoft.com/office/drawing/2014/chart" uri="{C3380CC4-5D6E-409C-BE32-E72D297353CC}">
              <c16:uniqueId val="{00000001-AC21-41E8-86C9-515BEE7162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179</c:v>
                </c:pt>
                <c:pt idx="1">
                  <c:v>283</c:v>
                </c:pt>
                <c:pt idx="2">
                  <c:v>665</c:v>
                </c:pt>
              </c:numCache>
            </c:numRef>
          </c:val>
          <c:extLst>
            <c:ext xmlns:c16="http://schemas.microsoft.com/office/drawing/2014/chart" uri="{C3380CC4-5D6E-409C-BE32-E72D297353CC}">
              <c16:uniqueId val="{00000002-AC21-41E8-86C9-515BEE7162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{97D1143C-95FC-4026-89F2-4B18EC400CE3}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F8-41E9-A47E-377E192A9C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{E95E002C-B748-45C8-8841-7A8EEF81983A}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F8-41E9-A47E-377E192A9C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{646FE58F-6FE2-4079-8AC7-EB044045D027}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F8-41E9-A47E-377E192A9C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{E06FCFC8-7371-45AF-8AFD-87975E01C938}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F8-41E9-A47E-377E192A9C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{7C092B01-2155-4428-A79C-6202005D2007}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F8-41E9-A47E-377E192A9C6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{B7AC47F2-252B-4B32-9596-19D1767AF615}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F8-41E9-A47E-377E192A9C6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{A459A336-7545-4BE0-808C-914A0DF8BBFA}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F8-41E9-A47E-377E192A9C6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{ECCF6A18-5EB8-410E-B473-863DFF0949CC}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F8-41E9-A47E-377E192A9C6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{810AE64C-EACA-4ADA-9BB0-06FDF1401BC5}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F8-41E9-A47E-377E192A9C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74.900000000000006</c:v>
                </c:pt>
                <c:pt idx="8">
                  <c:v>76.599999999999994</c:v>
                </c:pt>
                <c:pt idx="16">
                  <c:v>78</c:v>
                </c:pt>
                <c:pt idx="24">
                  <c:v>79.599999999999994</c:v>
                </c:pt>
                <c:pt idx="32">
                  <c:v>81</c:v>
                </c:pt>
              </c:numCache>
            </c:numRef>
          </c:xVal>
          <c:yVal>
            <c:numRef>
              <c:f>公会計指標分析・財政指標組合せ分析表!$BP$51:$DC$51</c:f>
              <c:numCache>
                <c:formatCode>#,##0.0;"▲ "#,##0.0</c:formatCode>
                <c:ptCount val="40"/>
                <c:pt idx="0">
                  <c:v>66.3</c:v>
                </c:pt>
                <c:pt idx="8">
                  <c:v>59.6</c:v>
                </c:pt>
                <c:pt idx="16">
                  <c:v>52.3</c:v>
                </c:pt>
                <c:pt idx="24">
                  <c:v>40.1</c:v>
                </c:pt>
                <c:pt idx="32">
                  <c:v>20.399999999999999</c:v>
                </c:pt>
              </c:numCache>
            </c:numRef>
          </c:yVal>
          <c:smooth val="0"/>
          <c:extLst>
            <c:ext xmlns:c16="http://schemas.microsoft.com/office/drawing/2014/chart" uri="{C3380CC4-5D6E-409C-BE32-E72D297353CC}">
              <c16:uniqueId val="{00000009-00F8-41E9-A47E-377E192A9C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{4A74BE2D-E537-4A31-A374-4CF6247DBE34}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F8-41E9-A47E-377E192A9C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{9120C30A-9557-4866-A5A2-729B462B34B8}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F8-41E9-A47E-377E192A9C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{13613093-31B3-4C58-A39C-398641923411}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F8-41E9-A47E-377E192A9C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{6D88CA23-2896-4035-92A7-4B38F7A4C336}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F8-41E9-A47E-377E192A9C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{7648A4E1-5691-46C5-B01F-855D7EDEE7A4}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F8-41E9-A47E-377E192A9C6C}"/>
                </c:ext>
              </c:extLst>
            </c:dLbl>
            <c:dLbl>
              <c:idx val="8"/>
              <c:layout>
                <c:manualLayout>
                  <c:x val="0"/>
                  <c:y val="7.931238679237574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{83513C4B-8680-43F9-865A-70DE2B598B6A}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F8-41E9-A47E-377E192A9C6C}"/>
                </c:ext>
              </c:extLst>
            </c:dLbl>
            <c:dLbl>
              <c:idx val="16"/>
              <c:layout>
                <c:manualLayout>
                  <c:x val="0"/>
                  <c:y val="-7.9312386792375743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{7B212A02-ADB2-4452-8BA7-F9E727969348}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F8-41E9-A47E-377E192A9C6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{3D9DDB95-F6D0-45C7-B368-21A1C008E68D}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F8-41E9-A47E-377E192A9C6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{56504304-64A2-42EC-9575-6CF84AF45EC4}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F8-41E9-A47E-377E192A9C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00F8-41E9-A47E-377E192A9C6C}"/>
            </c:ext>
          </c:extLst>
        </c:ser>
        <c:dLbls>
          <c:showLegendKey val="0"/>
          <c:showVal val="1"/>
          <c:showCatName val="0"/>
          <c:showSerName val="0"/>
          <c:showPercent val="0"/>
          <c:showBubbleSize val="0"/>
        </c:dLbls>
        <c:axId val="46179840"/>
        <c:axId val="46181760"/>
      </c:scatterChart>
      <c:valAx>
        <c:axId val="46179840"/>
        <c:scaling>
          <c:orientation val="maxMin"/>
          <c:max val="9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{B334FD25-ECAC-4F12-AED8-CF0151F3E503}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DA-418A-9973-F75C2FE077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{97C8C602-618C-4FD8-ACE9-470B955032AF}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DA-418A-9973-F75C2FE077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{BD904908-121E-4FD6-A09C-02DE61C437E5}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DA-418A-9973-F75C2FE077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{10DBC010-AAA9-4BAF-B504-6DBE5CDFC1AC}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DA-418A-9973-F75C2FE077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{E43D57EF-0B14-49E7-9949-92BF280D50AD}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DA-418A-9973-F75C2FE0776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{23C8D232-3666-4304-9796-5CCFB5C28A98}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DA-418A-9973-F75C2FE0776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{F79F4D15-797E-4902-9BC8-C53299F4BA05}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DA-418A-9973-F75C2FE0776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{8147771D-88CD-40DF-8182-32A1A1F28C4E}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DA-418A-9973-F75C2FE0776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{9F464BDA-6188-4066-ACF4-0DE31F6061F5}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DA-418A-9973-F75C2FE077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12.1</c:v>
                </c:pt>
                <c:pt idx="16">
                  <c:v>10.5</c:v>
                </c:pt>
                <c:pt idx="24">
                  <c:v>9.1999999999999993</c:v>
                </c:pt>
                <c:pt idx="32">
                  <c:v>7.4</c:v>
                </c:pt>
              </c:numCache>
            </c:numRef>
          </c:xVal>
          <c:yVal>
            <c:numRef>
              <c:f>公会計指標分析・財政指標組合せ分析表!$BP$73:$DC$73</c:f>
              <c:numCache>
                <c:formatCode>#,##0.0;"▲ "#,##0.0</c:formatCode>
                <c:ptCount val="40"/>
                <c:pt idx="0">
                  <c:v>66.3</c:v>
                </c:pt>
                <c:pt idx="8">
                  <c:v>59.6</c:v>
                </c:pt>
                <c:pt idx="16">
                  <c:v>52.3</c:v>
                </c:pt>
                <c:pt idx="24">
                  <c:v>40.1</c:v>
                </c:pt>
                <c:pt idx="32">
                  <c:v>20.399999999999999</c:v>
                </c:pt>
              </c:numCache>
            </c:numRef>
          </c:yVal>
          <c:smooth val="0"/>
          <c:extLst>
            <c:ext xmlns:c16="http://schemas.microsoft.com/office/drawing/2014/chart" uri="{C3380CC4-5D6E-409C-BE32-E72D297353CC}">
              <c16:uniqueId val="{00000009-53DA-418A-9973-F75C2FE077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0676330752574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{15D48F82-B9D3-4566-8EC4-3CB32359F676}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DA-418A-9973-F75C2FE077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{F2D699D6-C5DD-4007-A9D2-ECABE9FAD121}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DA-418A-9973-F75C2FE077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{E6B5B854-1381-4A31-99CE-B56832AAFE4D}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DA-418A-9973-F75C2FE077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{45D7AE2B-BEF5-46F2-BA91-A6987B2B8F96}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DA-418A-9973-F75C2FE077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{3B18C8E3-CEF5-4AC0-9E93-230E2E7BDAB4}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DA-418A-9973-F75C2FE07767}"/>
                </c:ext>
              </c:extLst>
            </c:dLbl>
            <c:dLbl>
              <c:idx val="8"/>
              <c:layout>
                <c:manualLayout>
                  <c:x val="0"/>
                  <c:y val="-7.9987971836562196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{D5D786A4-91DC-43FE-AF89-322C3BD76984}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DA-418A-9973-F75C2FE07767}"/>
                </c:ext>
              </c:extLst>
            </c:dLbl>
            <c:dLbl>
              <c:idx val="16"/>
              <c:layout>
                <c:manualLayout>
                  <c:x val="0"/>
                  <c:y val="-1.52672396255377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{5E3F82B6-3EDD-415A-AD81-56EEA7E58A34}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DA-418A-9973-F75C2FE0776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{39BAA5B8-07DB-4A1B-B99D-3D26A13A53CA}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DA-418A-9973-F75C2FE0776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{43A38C14-49C1-4BE3-8584-FA54808F5025}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DA-418A-9973-F75C2FE077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53DA-418A-9973-F75C2FE07767}"/>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元利償還金については、平成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年度から令和元年度にかけて減少傾向となっていたが、令和</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年度で辺地対策事業債や学校教育施設等整備事業債の元利償還金が増加したことにより増額した。しかし、令和</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年度から令和</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年度にかけては、臨時経済対策事業債等の減に加え、満期一括償還地方債の償還完了によって改善している。減債基金の活用も視野に入れ、今後も借入と償還の調整を適切に行い、公債費の抑制に努める。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公営企業債の元利償還金に対する繰入金については、前年度と比較すると、病院事業会計への繰出金減の影響が大きく、その他経費減等による収益勘定繰入金の減に加えてその他経費皆減等による資本勘定繰入金の減が要因として考えられ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公営企業の経営状況について、連携を図りながら、更なる削減に取り組む。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年度に借入した宮城県工場立地基板整備貸付金の返済に充当するため、償還準備金の積み立てを行った。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前年度と比較し、地方債残高が約</a:t>
          </a:r>
          <a:r>
            <a:rPr lang="en-US" altLang="ja-JP" sz="950">
              <a:effectLst/>
            </a:rPr>
            <a:t>9,600</a:t>
          </a:r>
          <a:r>
            <a:rPr lang="ja-JP" altLang="en-US" sz="950">
              <a:effectLst/>
            </a:rPr>
            <a:t>万円減少しており、加えて、公営企業債繰入見込額が約</a:t>
          </a:r>
          <a:r>
            <a:rPr lang="en-US" altLang="ja-JP" sz="950">
              <a:effectLst/>
            </a:rPr>
            <a:t>3</a:t>
          </a:r>
          <a:r>
            <a:rPr lang="ja-JP" altLang="en-US" sz="950">
              <a:effectLst/>
            </a:rPr>
            <a:t>億</a:t>
          </a:r>
          <a:r>
            <a:rPr lang="en-US" altLang="ja-JP" sz="950">
              <a:effectLst/>
            </a:rPr>
            <a:t>4,300</a:t>
          </a:r>
          <a:r>
            <a:rPr lang="ja-JP" altLang="en-US" sz="950">
              <a:effectLst/>
            </a:rPr>
            <a:t>万円減少したため、将来負担額が減少している。更に、充当可能財源等の金額が約</a:t>
          </a:r>
          <a:r>
            <a:rPr lang="en-US" altLang="ja-JP" sz="950">
              <a:effectLst/>
            </a:rPr>
            <a:t>5</a:t>
          </a:r>
          <a:r>
            <a:rPr lang="ja-JP" altLang="en-US" sz="950">
              <a:effectLst/>
            </a:rPr>
            <a:t>憶</a:t>
          </a:r>
          <a:r>
            <a:rPr lang="en-US" altLang="ja-JP" sz="950">
              <a:effectLst/>
            </a:rPr>
            <a:t>2,400</a:t>
          </a:r>
          <a:r>
            <a:rPr lang="ja-JP" altLang="en-US" sz="950">
              <a:effectLst/>
            </a:rPr>
            <a:t>万円増加しているため、将来負担額と充当可能財源等の差が減少し、将来負担比率の減少につながった。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地方債残高の減少要因としては、突出して減少した地方債はなく、全体的な減少によるもの。</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公営企業債繰入見込額が減少した要因は、公共下水道事業及び農業集落排水事業の企業債残高が減少したことが大きいが、過年度の推移を見ると、令和元年度から例年約</a:t>
          </a:r>
          <a:r>
            <a:rPr lang="en-US" altLang="ja-JP" sz="950">
              <a:effectLst/>
            </a:rPr>
            <a:t>2</a:t>
          </a:r>
          <a:r>
            <a:rPr lang="ja-JP" altLang="en-US" sz="950">
              <a:effectLst/>
            </a:rPr>
            <a:t>億円ずつ減少しているため今回に限った減少ではない。また、分子である準元利償還金が前年度より約</a:t>
          </a:r>
          <a:r>
            <a:rPr lang="en-US" altLang="ja-JP" sz="950">
              <a:effectLst/>
            </a:rPr>
            <a:t>1,030</a:t>
          </a:r>
          <a:r>
            <a:rPr lang="ja-JP" altLang="en-US" sz="950">
              <a:effectLst/>
            </a:rPr>
            <a:t>万円減少しているのに対し、分母である元利償還金は前年度より約</a:t>
          </a:r>
          <a:r>
            <a:rPr lang="en-US" altLang="ja-JP" sz="950">
              <a:effectLst/>
            </a:rPr>
            <a:t>579</a:t>
          </a:r>
          <a:r>
            <a:rPr lang="ja-JP" altLang="en-US" sz="950">
              <a:effectLst/>
            </a:rPr>
            <a:t>万円増加しているため、単年度の繰入割合が減少となった。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充当可能財源等の増額につながった要因としては、主に財政調整基金、減債基金、ふるさと涌谷創生基金の残高増による影響が大きく、町税、地方交付税等の当初予算に対する上振れ分を基金に積立てている。加えて財政再建中のため事業を絞っていることや、新型コロナウイルス感染症等の影響により事業の中止等も基金の増額に繋がった。</a:t>
          </a:r>
          <a:endParaRPr lang="ja-JP" altLang="ja-JP" sz="9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年度にかけ、涌谷町財政再建計画を推進している。計画に基づき、基金を取り崩さず、必要最低限の経費で財政運営を行うこととしている。そのため、令和元年度から令和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年度にかけては基金残高の増加が続いている。特に令和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年度に関しては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、税収等の当初予算に対する上振れ分を積み立てた。また、計画推進中のために実施事業を絞っていることや、新型コロナウイルス感染症の影響による事業の中止等も基金の増額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に繋がっている。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非常事態宣言からのいち早い脱却を第一目標とした上で、近年多く発生している自然災害や公共施設の老朽化等による臨時的に発生する経費に対応するためにも、今後も財政再建計画に基づき、財源確保と歳出削減に取り組み、より一層の基金積立額確保に力を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公営住宅用地取得基金：公営住宅建設用地取得及び建設事業に充当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新型コロナウイルス感染症対策中小企業等支援基金：新型コロナウイルス感染症対策に係る中小企業等支援経費に充当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ふるさと水と土保全基金：集落共同活動事業に充当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積立額が最も多い基金はふるさと涌谷創生基金である。当該基金は充当する事業が多いことに加えて、今後予定される圃場整備の非適債事業や誘致企業の周辺整備などの歳出に備え増額した。震災復興基金については、中小企業振興資金利子助成事業、地域防災計画更新事業等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万円取り崩したことにより減額した。新型コロナウイルス感染症対策中小企業等支援基金については、中小企業振興資金利子補給事業等に充当するため、約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財政調整基金や減債基金と同様に、積立金総額は大幅な増額となったが、財政再建計画推進中であるため、今後の事業経費と各基金残高や使途を十分に精査し、計画的な積立て、取崩しを行っていく。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引き続き、財政再建計画に基づき、財政調整基金を取り崩さず、財源確保と歳出の抑制に取り組んだ。加えて、新型コロナウイルス感染症による税収の減収を見込んでいたが、影響が見込みよりも小さかったことで当初予算に対する税収の上振れ分が発生した。また、新型コロナウイルス感染症の影響により中止や縮減となった事業が発生した。以上の要因により基金残高が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調基金残高の目安とされる標準財政規模比の１０～２０％に加え、病院会計へ一時貸付している４億円を加算した金額を目標金額と設定しており、財政再建計画終了まで目標金額に達成するべく、今後も引き続き経費の抑制に努めていく。大きく増加する場合は，その他特目基金への積み替え等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年度は、普通交付税追加交付の内、臨時財政対策債償還基金費分を積立てた。また、誘致企業の周辺環境整備に充てた地方債の、後年度償還金に備え増額した。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今後は企業誘致に係るインフラ整備事業等が見込まれることに加え、近年、自然災害の発生が多くなっているため、災害復旧に係る地方債の発行も見込み、計画的な積立てを行っていく。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71BE19-4A5C-4D74-AB18-C15EF7EC0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8754A0-5754-41DD-B512-5E4CFD97F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5B2C135-28D0-46FD-BF0F-357D231884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9F8BA1C-3528-4E26-B9DF-AA091B8A47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B61EB88-C2E3-4EE2-8EB9-86606E52683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0DCA4CD-DB06-4B11-BF58-C9173AD29B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0F5E536-D4E3-4CDC-8B5F-DB3CC6E421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1888127-374E-4978-A64E-F84116AD710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5CB30CC-7A7C-41C4-AACF-85A3ED535E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E63B3A-BEC8-4AEA-B16E-9913070428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2D75B0F-C5E8-4955-82DD-844387F9F06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F050104-2DC8-4324-AC57-5B1C74E9C2B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2D7852B-4F57-4F11-B9E8-18ED048D73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AC31A6C-DB4A-4318-91B5-50437E6343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772DDB4-E5E5-4CCC-8323-97FD427649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EB8CD6F-1EEC-4A9A-92AE-BA1D52F4277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9766C71-083C-47C7-BA5B-BB865DECC6A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19E5C31-6DDC-4C24-AE5C-B171060B26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50332DB-1112-46FA-B9B8-94BD412FD2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AD77561-3E75-42B7-B677-0119907E10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AFBB37B-EBCA-41A0-A7B1-8E5FC61519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A9303C6-DFE8-42A1-832A-CF89E3CAB42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4AE1C72-7C52-44AA-A189-C947EE073E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16B56D4-8598-4245-A98C-23C22EFE94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931EDCC-064C-4092-A665-75972D49593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BA0B094-B814-42B1-BCBC-469FF52A05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0DD75DC-04E6-4DBF-80BE-21D79AB201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9257F6C-7C7A-464F-8A0C-42924C2240F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FAF1198-3D24-4C57-8BCD-637A0CEEF87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1162F0-80BE-4B04-B113-B7023BF0768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BC063B-A979-40C2-887E-1F94FE19BDA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2310218-DC30-47D4-B38B-5FC20CA790B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8FE6116-5F05-4CF2-9315-3241533EC58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E1B423E-6927-4F64-B3A5-A875CFD1550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7BBEBF4-1875-4E2A-A73C-A9832CD5468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59078E4-2CE7-4A8E-A8D3-9D1D9B7692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9A034F8-C877-4FDA-8E5B-BF1436CE04E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3BE892D-FE5E-4EA9-B3D5-6165F9397B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692BD6A-CEFD-43B6-8EBE-71C529E522B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4F89329-A4FD-403E-91AE-E7602FD9E45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4E0A177-8549-47A0-AAAA-465331EFED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02E05E9-DD56-48BF-944D-A4F00F038EC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C03117F-12B4-45B9-B66D-8C80E9CC28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93D897D-692F-4E14-B1D2-7F4A59E450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346DD24-197F-4F91-B63B-0915F491200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551216-E3E3-435E-A840-6BBC2731CD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12F8F4A-05E6-4F78-8287-8A365B33E95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当町の有形固定資産減価償却率は、類似団体平均と比較すると、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％上昇している。庁舎等公共施設の老朽化が進んでおり、築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年程度経過している施設もあることから、策定した公共施設等総合管理計画に基づいた個別施設計画を確実に推進することが、これからの課題である。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9BCA31D-ABEE-4D76-AC08-C163AA3989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89AF45C-D3EF-4597-AC2D-E16145B11B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683E5D-D4CD-4B5D-BE98-B8ECAF0449F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0F805B2-456D-43C1-A101-086CDBE41A7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CA948DA-FAA4-468A-87BD-5F02F3E92E1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0390C84-0189-4E60-B445-D43C77F87FB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9A175C6-6EB5-455E-ABDB-611DA8C9B01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EF87E6B-42FD-4970-A7F7-E5D7EBF33E2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6066B9F-7627-497C-941A-5E5A0E92F2B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C20A195-8AB8-4300-9637-C68AA02B193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BA24D75-040D-4CA5-A88F-73A89306150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E4FB528-FDE9-4B7A-9903-E89BF2E5F3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5A81839-9D05-40C1-88CF-24461261993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367FEE4-7EEA-4C54-82C3-BD2D192A7AA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A9C19BF-61F2-4FFC-997B-75FC2D7E07F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25AD4EE-779F-44DB-B3E0-CC4417FA316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D918631F-47EA-4EC6-B3E7-D1FF58361341}"/>
            </a:ext>
          </a:extLst>
        </xdr:cNvPr>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6B08443B-DDC0-4EAB-B1DB-B11BF7E77AB4}"/>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771BDAE8-E21C-4C7B-BA89-25740AAFCA68}"/>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A7E6DC5A-989B-4989-9F65-E217248DF825}"/>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9DC1929E-1FDF-4281-87BD-8A53F1E14EB3}"/>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a:extLst>
            <a:ext uri="{FF2B5EF4-FFF2-40B4-BE49-F238E27FC236}">
              <a16:creationId xmlns:a16="http://schemas.microsoft.com/office/drawing/2014/main" id="{4BC883F3-E9EE-440B-9544-1EB2C176D3EA}"/>
            </a:ext>
          </a:extLst>
        </xdr:cNvPr>
        <xdr:cNvSpPr txBox="1"/>
      </xdr:nvSpPr>
      <xdr:spPr>
        <a:xfrm>
          <a:off x="48133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8A451FAB-CA46-4ABD-BF95-4160465B5406}"/>
            </a:ext>
          </a:extLst>
        </xdr:cNvPr>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94D3157F-702A-4629-8820-E9A3A38E1C2A}"/>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BF97DFE-4200-4E7F-BF20-50A6154434F2}"/>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1778A0C9-FFFA-412E-B777-9BA68A721E07}"/>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5B739DFF-F13D-443E-849F-FE8370096EC5}"/>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CE99366-F9EA-4BB3-A4C2-A16E0DC019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69885E7-B954-47EE-8E54-8D40DA574A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A46C44D-841A-441A-B84F-E1B5CAC27E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35C4E1D-C9A2-421D-9352-EF1C4D7C4A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71504A7-72EE-4145-8DCD-856ADB1F49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136525</xdr:rowOff>
    </xdr:from>
    <xdr:to>
      <xdr:col>23</xdr:col>
      <xdr:colOff>136525</xdr:colOff>
      <xdr:row>35</xdr:row>
      <xdr:rowOff>66675</xdr:rowOff>
    </xdr:to>
    <xdr:sp macro="" textlink="">
      <xdr:nvSpPr>
        <xdr:cNvPr id="81" name="楕円 80">
          <a:extLst>
            <a:ext uri="{FF2B5EF4-FFF2-40B4-BE49-F238E27FC236}">
              <a16:creationId xmlns:a16="http://schemas.microsoft.com/office/drawing/2014/main" id="{84C29DF7-3162-4936-83E9-712A19CBE1DD}"/>
            </a:ext>
          </a:extLst>
        </xdr:cNvPr>
        <xdr:cNvSpPr/>
      </xdr:nvSpPr>
      <xdr:spPr>
        <a:xfrm>
          <a:off x="4711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51452</xdr:rowOff>
    </xdr:from>
    <xdr:ext cx="405111" cy="259045"/>
    <xdr:sp macro="" textlink="">
      <xdr:nvSpPr>
        <xdr:cNvPr id="82" name="有形固定資産減価償却率該当値テキスト">
          <a:extLst>
            <a:ext uri="{FF2B5EF4-FFF2-40B4-BE49-F238E27FC236}">
              <a16:creationId xmlns:a16="http://schemas.microsoft.com/office/drawing/2014/main" id="{3D530A1C-CFC8-4AFC-BDBA-099EE5B42921}"/>
            </a:ext>
          </a:extLst>
        </xdr:cNvPr>
        <xdr:cNvSpPr txBox="1"/>
      </xdr:nvSpPr>
      <xdr:spPr>
        <a:xfrm>
          <a:off x="48133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86148</xdr:rowOff>
    </xdr:from>
    <xdr:to>
      <xdr:col>19</xdr:col>
      <xdr:colOff>187325</xdr:colOff>
      <xdr:row>35</xdr:row>
      <xdr:rowOff>16298</xdr:rowOff>
    </xdr:to>
    <xdr:sp macro="" textlink="">
      <xdr:nvSpPr>
        <xdr:cNvPr id="83" name="楕円 82">
          <a:extLst>
            <a:ext uri="{FF2B5EF4-FFF2-40B4-BE49-F238E27FC236}">
              <a16:creationId xmlns:a16="http://schemas.microsoft.com/office/drawing/2014/main" id="{230E9942-BB50-4B02-B75E-E77DC5803C9D}"/>
            </a:ext>
          </a:extLst>
        </xdr:cNvPr>
        <xdr:cNvSpPr/>
      </xdr:nvSpPr>
      <xdr:spPr>
        <a:xfrm>
          <a:off x="4000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136948</xdr:rowOff>
    </xdr:from>
    <xdr:to>
      <xdr:col>23</xdr:col>
      <xdr:colOff>85725</xdr:colOff>
      <xdr:row>35</xdr:row>
      <xdr:rowOff>15875</xdr:rowOff>
    </xdr:to>
    <xdr:cxnSp macro="">
      <xdr:nvCxnSpPr>
        <xdr:cNvPr id="84" name="直線コネクタ 83">
          <a:extLst>
            <a:ext uri="{FF2B5EF4-FFF2-40B4-BE49-F238E27FC236}">
              <a16:creationId xmlns:a16="http://schemas.microsoft.com/office/drawing/2014/main" id="{8C470DAC-12E3-43D1-8D88-4BF94F525FBE}"/>
            </a:ext>
          </a:extLst>
        </xdr:cNvPr>
        <xdr:cNvCxnSpPr/>
      </xdr:nvCxnSpPr>
      <xdr:spPr>
        <a:xfrm>
          <a:off x="4051300" y="67377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28575</xdr:rowOff>
    </xdr:from>
    <xdr:to>
      <xdr:col>15</xdr:col>
      <xdr:colOff>187325</xdr:colOff>
      <xdr:row>34</xdr:row>
      <xdr:rowOff>130175</xdr:rowOff>
    </xdr:to>
    <xdr:sp macro="" textlink="">
      <xdr:nvSpPr>
        <xdr:cNvPr id="85" name="楕円 84">
          <a:extLst>
            <a:ext uri="{FF2B5EF4-FFF2-40B4-BE49-F238E27FC236}">
              <a16:creationId xmlns:a16="http://schemas.microsoft.com/office/drawing/2014/main" id="{26DCFAC9-ADF2-42E3-82C1-BEFCA95BC9FA}"/>
            </a:ext>
          </a:extLst>
        </xdr:cNvPr>
        <xdr:cNvSpPr/>
      </xdr:nvSpPr>
      <xdr:spPr>
        <a:xfrm>
          <a:off x="323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79375</xdr:rowOff>
    </xdr:from>
    <xdr:to>
      <xdr:col>19</xdr:col>
      <xdr:colOff>136525</xdr:colOff>
      <xdr:row>34</xdr:row>
      <xdr:rowOff>136948</xdr:rowOff>
    </xdr:to>
    <xdr:cxnSp macro="">
      <xdr:nvCxnSpPr>
        <xdr:cNvPr id="86" name="直線コネクタ 85">
          <a:extLst>
            <a:ext uri="{FF2B5EF4-FFF2-40B4-BE49-F238E27FC236}">
              <a16:creationId xmlns:a16="http://schemas.microsoft.com/office/drawing/2014/main" id="{4081E8E5-83F1-4BAD-BBA2-67C89DFD5764}"/>
            </a:ext>
          </a:extLst>
        </xdr:cNvPr>
        <xdr:cNvCxnSpPr/>
      </xdr:nvCxnSpPr>
      <xdr:spPr>
        <a:xfrm>
          <a:off x="3289300" y="66802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149648</xdr:rowOff>
    </xdr:from>
    <xdr:to>
      <xdr:col>11</xdr:col>
      <xdr:colOff>187325</xdr:colOff>
      <xdr:row>34</xdr:row>
      <xdr:rowOff>79798</xdr:rowOff>
    </xdr:to>
    <xdr:sp macro="" textlink="">
      <xdr:nvSpPr>
        <xdr:cNvPr id="87" name="楕円 86">
          <a:extLst>
            <a:ext uri="{FF2B5EF4-FFF2-40B4-BE49-F238E27FC236}">
              <a16:creationId xmlns:a16="http://schemas.microsoft.com/office/drawing/2014/main" id="{7D5D2063-2884-401A-8C1C-AFEAADFD7DBB}"/>
            </a:ext>
          </a:extLst>
        </xdr:cNvPr>
        <xdr:cNvSpPr/>
      </xdr:nvSpPr>
      <xdr:spPr>
        <a:xfrm>
          <a:off x="2476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28998</xdr:rowOff>
    </xdr:from>
    <xdr:to>
      <xdr:col>15</xdr:col>
      <xdr:colOff>136525</xdr:colOff>
      <xdr:row>34</xdr:row>
      <xdr:rowOff>79375</xdr:rowOff>
    </xdr:to>
    <xdr:cxnSp macro="">
      <xdr:nvCxnSpPr>
        <xdr:cNvPr id="88" name="直線コネクタ 87">
          <a:extLst>
            <a:ext uri="{FF2B5EF4-FFF2-40B4-BE49-F238E27FC236}">
              <a16:creationId xmlns:a16="http://schemas.microsoft.com/office/drawing/2014/main" id="{8021E978-8FDD-4665-95A6-8923666BFF1B}"/>
            </a:ext>
          </a:extLst>
        </xdr:cNvPr>
        <xdr:cNvCxnSpPr/>
      </xdr:nvCxnSpPr>
      <xdr:spPr>
        <a:xfrm>
          <a:off x="2527300" y="66298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88477</xdr:rowOff>
    </xdr:from>
    <xdr:to>
      <xdr:col>7</xdr:col>
      <xdr:colOff>187325</xdr:colOff>
      <xdr:row>34</xdr:row>
      <xdr:rowOff>18627</xdr:rowOff>
    </xdr:to>
    <xdr:sp macro="" textlink="">
      <xdr:nvSpPr>
        <xdr:cNvPr id="89" name="楕円 88">
          <a:extLst>
            <a:ext uri="{FF2B5EF4-FFF2-40B4-BE49-F238E27FC236}">
              <a16:creationId xmlns:a16="http://schemas.microsoft.com/office/drawing/2014/main" id="{827F6B14-86AC-495D-9BDB-253E703029A1}"/>
            </a:ext>
          </a:extLst>
        </xdr:cNvPr>
        <xdr:cNvSpPr/>
      </xdr:nvSpPr>
      <xdr:spPr>
        <a:xfrm>
          <a:off x="1714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139277</xdr:rowOff>
    </xdr:from>
    <xdr:to>
      <xdr:col>11</xdr:col>
      <xdr:colOff>136525</xdr:colOff>
      <xdr:row>34</xdr:row>
      <xdr:rowOff>28998</xdr:rowOff>
    </xdr:to>
    <xdr:cxnSp macro="">
      <xdr:nvCxnSpPr>
        <xdr:cNvPr id="90" name="直線コネクタ 89">
          <a:extLst>
            <a:ext uri="{FF2B5EF4-FFF2-40B4-BE49-F238E27FC236}">
              <a16:creationId xmlns:a16="http://schemas.microsoft.com/office/drawing/2014/main" id="{52635141-A96E-4AF8-978B-59F6A6B1D906}"/>
            </a:ext>
          </a:extLst>
        </xdr:cNvPr>
        <xdr:cNvCxnSpPr/>
      </xdr:nvCxnSpPr>
      <xdr:spPr>
        <a:xfrm>
          <a:off x="1765300" y="656865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a:extLst>
            <a:ext uri="{FF2B5EF4-FFF2-40B4-BE49-F238E27FC236}">
              <a16:creationId xmlns:a16="http://schemas.microsoft.com/office/drawing/2014/main" id="{02F02104-9E09-41CC-9B78-CB04F6348BEF}"/>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D4CE4270-DCAB-4CD7-A0E2-365A9A496A01}"/>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83562ECB-0F11-4519-8842-A7C6970BEA10}"/>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E161A965-6252-4A7A-B385-A31414ABDF49}"/>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7425</xdr:rowOff>
    </xdr:from>
    <xdr:ext cx="405111" cy="259045"/>
    <xdr:sp macro="" textlink="">
      <xdr:nvSpPr>
        <xdr:cNvPr id="95" name="n_1mainValue有形固定資産減価償却率">
          <a:extLst>
            <a:ext uri="{FF2B5EF4-FFF2-40B4-BE49-F238E27FC236}">
              <a16:creationId xmlns:a16="http://schemas.microsoft.com/office/drawing/2014/main" id="{F692699B-64D8-441C-ACA2-285FA5C7E867}"/>
            </a:ext>
          </a:extLst>
        </xdr:cNvPr>
        <xdr:cNvSpPr txBox="1"/>
      </xdr:nvSpPr>
      <xdr:spPr>
        <a:xfrm>
          <a:off x="3836044" y="677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121302</xdr:rowOff>
    </xdr:from>
    <xdr:ext cx="405111" cy="259045"/>
    <xdr:sp macro="" textlink="">
      <xdr:nvSpPr>
        <xdr:cNvPr id="96" name="n_2mainValue有形固定資産減価償却率">
          <a:extLst>
            <a:ext uri="{FF2B5EF4-FFF2-40B4-BE49-F238E27FC236}">
              <a16:creationId xmlns:a16="http://schemas.microsoft.com/office/drawing/2014/main" id="{C55E3E78-12F7-40D2-BF4E-28666AB82653}"/>
            </a:ext>
          </a:extLst>
        </xdr:cNvPr>
        <xdr:cNvSpPr txBox="1"/>
      </xdr:nvSpPr>
      <xdr:spPr>
        <a:xfrm>
          <a:off x="3086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70925</xdr:rowOff>
    </xdr:from>
    <xdr:ext cx="405111" cy="259045"/>
    <xdr:sp macro="" textlink="">
      <xdr:nvSpPr>
        <xdr:cNvPr id="97" name="n_3mainValue有形固定資産減価償却率">
          <a:extLst>
            <a:ext uri="{FF2B5EF4-FFF2-40B4-BE49-F238E27FC236}">
              <a16:creationId xmlns:a16="http://schemas.microsoft.com/office/drawing/2014/main" id="{A8DDC967-3AB2-4D70-9917-2CEF7E80EFFD}"/>
            </a:ext>
          </a:extLst>
        </xdr:cNvPr>
        <xdr:cNvSpPr txBox="1"/>
      </xdr:nvSpPr>
      <xdr:spPr>
        <a:xfrm>
          <a:off x="23247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9754</xdr:rowOff>
    </xdr:from>
    <xdr:ext cx="405111" cy="259045"/>
    <xdr:sp macro="" textlink="">
      <xdr:nvSpPr>
        <xdr:cNvPr id="98" name="n_4mainValue有形固定資産減価償却率">
          <a:extLst>
            <a:ext uri="{FF2B5EF4-FFF2-40B4-BE49-F238E27FC236}">
              <a16:creationId xmlns:a16="http://schemas.microsoft.com/office/drawing/2014/main" id="{A8888245-0ED9-4E66-BEA7-053EDAB36990}"/>
            </a:ext>
          </a:extLst>
        </xdr:cNvPr>
        <xdr:cNvSpPr txBox="1"/>
      </xdr:nvSpPr>
      <xdr:spPr>
        <a:xfrm>
          <a:off x="15627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01DCE77-C9CF-4DC2-B5B4-2ED5632BA6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59E38B9-DDFF-413B-8635-34A0C3DD184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808182-6606-434B-8FA3-B26A14F6BBE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42DB0C7-03D5-4091-9567-807DD6AD525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ED7FC76-919C-4564-8CDA-F0B46BE99D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2374B69-41EB-4D72-B278-2FBAC98CA29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22A98AA-D4EA-4BB3-8A2B-8E615D75727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E2EF942-8152-455C-B786-29A82AD8B9E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4550A53-E72F-46EF-A026-421A5334BB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56815EB-B2FF-484C-B841-C9DE7964F48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DA747E0-38C8-4396-8BD8-701782BEB3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70E01FD-38D0-4857-8B8B-AE47312C70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B24A7D3-10A7-458C-A917-491D48DD573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当町の債務償還比率は、類似団体平均と比較すると高い数値となっているが、差が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ポイントと、前年度と比較すると大幅に差が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縮小している。令和元年度から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、財政再建計画に基づいた取組みを行ってきたことで、将来負担比率は徐々に減少している。今後も継続して財源確保に取組み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地方債残高等の将来負担額の抑制に努めていく。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A64FF9C-7CA2-497C-B215-5C6C6DD77CB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B58CBBD-D56B-4120-BE6F-356F40AF2C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EAFBCCA-10BB-4D06-9802-D5E412F660D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CDFE75D-6A10-4285-8B2C-6E958A6179E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E9015048-EAE2-405A-874C-D5E7AA8FC76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D3346F8-EFDE-4342-8124-2E14CE5519F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46619B8-5955-43C9-9758-113A4A6B2C8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2758810-DCF1-42E4-A52D-833D93E74D5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A0E0C7B-203D-4236-9281-58A81F9503D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143F920-991C-4655-ACDD-7EE01A3D0A4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181FC682-4B8F-4C47-949C-76AAEFE96C1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A50181C-4F46-4515-8521-3FBE94D3411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022989C-03C3-4359-8EEC-F7698B36E69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B7FFB97-2D8C-4A8F-9B96-86953891BCB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8153918-9DCA-48D4-BE4C-BEF32D6B18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538E0CA6-3056-4C52-B6B1-24518B10BACD}"/>
            </a:ext>
          </a:extLst>
        </xdr:cNvPr>
        <xdr:cNvCxnSpPr/>
      </xdr:nvCxnSpPr>
      <xdr:spPr>
        <a:xfrm flipV="1">
          <a:off x="14793595" y="5312833"/>
          <a:ext cx="1269" cy="112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B56E7B1F-2457-4A48-9C81-E8689C94C51E}"/>
            </a:ext>
          </a:extLst>
        </xdr:cNvPr>
        <xdr:cNvSpPr txBox="1"/>
      </xdr:nvSpPr>
      <xdr:spPr>
        <a:xfrm>
          <a:off x="14846300" y="643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2CB63000-77AE-41E3-9F8B-308B252418CD}"/>
            </a:ext>
          </a:extLst>
        </xdr:cNvPr>
        <xdr:cNvCxnSpPr/>
      </xdr:nvCxnSpPr>
      <xdr:spPr>
        <a:xfrm>
          <a:off x="14706600" y="643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7603C26-316A-4DE7-9BC3-48832151387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E8FBBC7-4B99-4055-9810-E0E57F93C62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2EC4AA7E-E9C0-4671-96BC-5A51F9D28B73}"/>
            </a:ext>
          </a:extLst>
        </xdr:cNvPr>
        <xdr:cNvSpPr txBox="1"/>
      </xdr:nvSpPr>
      <xdr:spPr>
        <a:xfrm>
          <a:off x="14846300" y="5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A36B2C5D-4899-4ABB-8081-4416C242CCD0}"/>
            </a:ext>
          </a:extLst>
        </xdr:cNvPr>
        <xdr:cNvSpPr/>
      </xdr:nvSpPr>
      <xdr:spPr>
        <a:xfrm>
          <a:off x="14744700" y="5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14A1E9A6-551E-4A48-9466-852E5DB53444}"/>
            </a:ext>
          </a:extLst>
        </xdr:cNvPr>
        <xdr:cNvSpPr/>
      </xdr:nvSpPr>
      <xdr:spPr>
        <a:xfrm>
          <a:off x="140335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4F211E1A-66DF-4DA7-B518-E957B0BBC73B}"/>
            </a:ext>
          </a:extLst>
        </xdr:cNvPr>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1782F72E-F078-4340-84F6-08A8226C71F2}"/>
            </a:ext>
          </a:extLst>
        </xdr:cNvPr>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5CCA25F0-0513-4AF3-8792-28BAAD23F8EB}"/>
            </a:ext>
          </a:extLst>
        </xdr:cNvPr>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84D7DC1-C72D-4BE4-A99E-1B5FD1F7F5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6ABF34-D574-453B-A2AE-63251175EA3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CB6938D-8A24-4BD1-9A43-EA5A607787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AE5C895-C3EF-4FEA-B5E4-0E5E5B9D66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FCAAE77-15BD-4ED1-98E5-A87626B153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168497</xdr:rowOff>
    </xdr:from>
    <xdr:to>
      <xdr:col>76</xdr:col>
      <xdr:colOff>73025</xdr:colOff>
      <xdr:row>30</xdr:row>
      <xdr:rowOff>98647</xdr:rowOff>
    </xdr:to>
    <xdr:sp macro="" textlink="">
      <xdr:nvSpPr>
        <xdr:cNvPr id="143" name="楕円 142">
          <a:extLst>
            <a:ext uri="{FF2B5EF4-FFF2-40B4-BE49-F238E27FC236}">
              <a16:creationId xmlns:a16="http://schemas.microsoft.com/office/drawing/2014/main" id="{33673CB2-BE14-437F-BE0F-163F7EFD2713}"/>
            </a:ext>
          </a:extLst>
        </xdr:cNvPr>
        <xdr:cNvSpPr/>
      </xdr:nvSpPr>
      <xdr:spPr>
        <a:xfrm>
          <a:off x="14744700" y="59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146924</xdr:rowOff>
    </xdr:from>
    <xdr:ext cx="469744" cy="259045"/>
    <xdr:sp macro="" textlink="">
      <xdr:nvSpPr>
        <xdr:cNvPr id="144" name="債務償還比率該当値テキスト">
          <a:extLst>
            <a:ext uri="{FF2B5EF4-FFF2-40B4-BE49-F238E27FC236}">
              <a16:creationId xmlns:a16="http://schemas.microsoft.com/office/drawing/2014/main" id="{DB6EF15B-FA76-4996-988C-389CF88DFFA5}"/>
            </a:ext>
          </a:extLst>
        </xdr:cNvPr>
        <xdr:cNvSpPr txBox="1"/>
      </xdr:nvSpPr>
      <xdr:spPr>
        <a:xfrm>
          <a:off x="14846300" y="58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153046</xdr:rowOff>
    </xdr:from>
    <xdr:to>
      <xdr:col>72</xdr:col>
      <xdr:colOff>123825</xdr:colOff>
      <xdr:row>32</xdr:row>
      <xdr:rowOff>83196</xdr:rowOff>
    </xdr:to>
    <xdr:sp macro="" textlink="">
      <xdr:nvSpPr>
        <xdr:cNvPr id="145" name="楕円 144">
          <a:extLst>
            <a:ext uri="{FF2B5EF4-FFF2-40B4-BE49-F238E27FC236}">
              <a16:creationId xmlns:a16="http://schemas.microsoft.com/office/drawing/2014/main" id="{5E065C0F-2931-42CB-8EC1-4B3B6F8EDD84}"/>
            </a:ext>
          </a:extLst>
        </xdr:cNvPr>
        <xdr:cNvSpPr/>
      </xdr:nvSpPr>
      <xdr:spPr>
        <a:xfrm>
          <a:off x="14033500" y="62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47847</xdr:rowOff>
    </xdr:from>
    <xdr:to>
      <xdr:col>76</xdr:col>
      <xdr:colOff>22225</xdr:colOff>
      <xdr:row>32</xdr:row>
      <xdr:rowOff>32396</xdr:rowOff>
    </xdr:to>
    <xdr:cxnSp macro="">
      <xdr:nvCxnSpPr>
        <xdr:cNvPr id="146" name="直線コネクタ 145">
          <a:extLst>
            <a:ext uri="{FF2B5EF4-FFF2-40B4-BE49-F238E27FC236}">
              <a16:creationId xmlns:a16="http://schemas.microsoft.com/office/drawing/2014/main" id="{CB9BE599-5C1F-4DD3-BABB-5AB649FDEFFD}"/>
            </a:ext>
          </a:extLst>
        </xdr:cNvPr>
        <xdr:cNvCxnSpPr/>
      </xdr:nvCxnSpPr>
      <xdr:spPr>
        <a:xfrm flipV="1">
          <a:off x="14084300" y="5962872"/>
          <a:ext cx="711200" cy="3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152157</xdr:rowOff>
    </xdr:from>
    <xdr:to>
      <xdr:col>68</xdr:col>
      <xdr:colOff>123825</xdr:colOff>
      <xdr:row>33</xdr:row>
      <xdr:rowOff>82307</xdr:rowOff>
    </xdr:to>
    <xdr:sp macro="" textlink="">
      <xdr:nvSpPr>
        <xdr:cNvPr id="147" name="楕円 146">
          <a:extLst>
            <a:ext uri="{FF2B5EF4-FFF2-40B4-BE49-F238E27FC236}">
              <a16:creationId xmlns:a16="http://schemas.microsoft.com/office/drawing/2014/main" id="{D86251F2-51E8-4A02-8875-7B0EE27E8B3B}"/>
            </a:ext>
          </a:extLst>
        </xdr:cNvPr>
        <xdr:cNvSpPr/>
      </xdr:nvSpPr>
      <xdr:spPr>
        <a:xfrm>
          <a:off x="13271500" y="6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32396</xdr:rowOff>
    </xdr:from>
    <xdr:to>
      <xdr:col>72</xdr:col>
      <xdr:colOff>73025</xdr:colOff>
      <xdr:row>33</xdr:row>
      <xdr:rowOff>31507</xdr:rowOff>
    </xdr:to>
    <xdr:cxnSp macro="">
      <xdr:nvCxnSpPr>
        <xdr:cNvPr id="148" name="直線コネクタ 147">
          <a:extLst>
            <a:ext uri="{FF2B5EF4-FFF2-40B4-BE49-F238E27FC236}">
              <a16:creationId xmlns:a16="http://schemas.microsoft.com/office/drawing/2014/main" id="{25A26634-9947-4D68-85F5-B1D3263DDAC0}"/>
            </a:ext>
          </a:extLst>
        </xdr:cNvPr>
        <xdr:cNvCxnSpPr/>
      </xdr:nvCxnSpPr>
      <xdr:spPr>
        <a:xfrm flipV="1">
          <a:off x="13322300" y="6290321"/>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42778</xdr:rowOff>
    </xdr:from>
    <xdr:to>
      <xdr:col>64</xdr:col>
      <xdr:colOff>123825</xdr:colOff>
      <xdr:row>33</xdr:row>
      <xdr:rowOff>144378</xdr:rowOff>
    </xdr:to>
    <xdr:sp macro="" textlink="">
      <xdr:nvSpPr>
        <xdr:cNvPr id="149" name="楕円 148">
          <a:extLst>
            <a:ext uri="{FF2B5EF4-FFF2-40B4-BE49-F238E27FC236}">
              <a16:creationId xmlns:a16="http://schemas.microsoft.com/office/drawing/2014/main" id="{CDEF33BF-3901-41EE-ADE0-A762A6D50105}"/>
            </a:ext>
          </a:extLst>
        </xdr:cNvPr>
        <xdr:cNvSpPr/>
      </xdr:nvSpPr>
      <xdr:spPr>
        <a:xfrm>
          <a:off x="12509500" y="64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31507</xdr:rowOff>
    </xdr:from>
    <xdr:to>
      <xdr:col>68</xdr:col>
      <xdr:colOff>73025</xdr:colOff>
      <xdr:row>33</xdr:row>
      <xdr:rowOff>93578</xdr:rowOff>
    </xdr:to>
    <xdr:cxnSp macro="">
      <xdr:nvCxnSpPr>
        <xdr:cNvPr id="150" name="直線コネクタ 149">
          <a:extLst>
            <a:ext uri="{FF2B5EF4-FFF2-40B4-BE49-F238E27FC236}">
              <a16:creationId xmlns:a16="http://schemas.microsoft.com/office/drawing/2014/main" id="{B9262143-F159-4081-A22B-C6DFFBF058F6}"/>
            </a:ext>
          </a:extLst>
        </xdr:cNvPr>
        <xdr:cNvCxnSpPr/>
      </xdr:nvCxnSpPr>
      <xdr:spPr>
        <a:xfrm flipV="1">
          <a:off x="12560300" y="6460882"/>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167449</xdr:rowOff>
    </xdr:from>
    <xdr:to>
      <xdr:col>60</xdr:col>
      <xdr:colOff>123825</xdr:colOff>
      <xdr:row>33</xdr:row>
      <xdr:rowOff>97599</xdr:rowOff>
    </xdr:to>
    <xdr:sp macro="" textlink="">
      <xdr:nvSpPr>
        <xdr:cNvPr id="151" name="楕円 150">
          <a:extLst>
            <a:ext uri="{FF2B5EF4-FFF2-40B4-BE49-F238E27FC236}">
              <a16:creationId xmlns:a16="http://schemas.microsoft.com/office/drawing/2014/main" id="{C97AD75F-1759-4050-8BEB-797D3B713CEF}"/>
            </a:ext>
          </a:extLst>
        </xdr:cNvPr>
        <xdr:cNvSpPr/>
      </xdr:nvSpPr>
      <xdr:spPr>
        <a:xfrm>
          <a:off x="11747500" y="6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46799</xdr:rowOff>
    </xdr:from>
    <xdr:to>
      <xdr:col>64</xdr:col>
      <xdr:colOff>73025</xdr:colOff>
      <xdr:row>33</xdr:row>
      <xdr:rowOff>93578</xdr:rowOff>
    </xdr:to>
    <xdr:cxnSp macro="">
      <xdr:nvCxnSpPr>
        <xdr:cNvPr id="152" name="直線コネクタ 151">
          <a:extLst>
            <a:ext uri="{FF2B5EF4-FFF2-40B4-BE49-F238E27FC236}">
              <a16:creationId xmlns:a16="http://schemas.microsoft.com/office/drawing/2014/main" id="{7AD29826-39CC-481B-961F-556223902134}"/>
            </a:ext>
          </a:extLst>
        </xdr:cNvPr>
        <xdr:cNvCxnSpPr/>
      </xdr:nvCxnSpPr>
      <xdr:spPr>
        <a:xfrm>
          <a:off x="11798300" y="6476174"/>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B543FC92-47E3-4032-8857-30D4420250D7}"/>
            </a:ext>
          </a:extLst>
        </xdr:cNvPr>
        <xdr:cNvSpPr txBox="1"/>
      </xdr:nvSpPr>
      <xdr:spPr>
        <a:xfrm>
          <a:off x="13836727" y="59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C488A9E7-AB35-4D2B-A355-0A723943619E}"/>
            </a:ext>
          </a:extLst>
        </xdr:cNvPr>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933B7939-A738-4A42-9587-971B81BFCD1C}"/>
            </a:ext>
          </a:extLst>
        </xdr:cNvPr>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D41419E3-41DC-4419-A383-7E440D18DF68}"/>
            </a:ext>
          </a:extLst>
        </xdr:cNvPr>
        <xdr:cNvSpPr txBox="1"/>
      </xdr:nvSpPr>
      <xdr:spPr>
        <a:xfrm>
          <a:off x="11563427" y="60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74323</xdr:rowOff>
    </xdr:from>
    <xdr:ext cx="469744" cy="259045"/>
    <xdr:sp macro="" textlink="">
      <xdr:nvSpPr>
        <xdr:cNvPr id="157" name="n_1mainValue債務償還比率">
          <a:extLst>
            <a:ext uri="{FF2B5EF4-FFF2-40B4-BE49-F238E27FC236}">
              <a16:creationId xmlns:a16="http://schemas.microsoft.com/office/drawing/2014/main" id="{6EBFDF44-09F1-46EE-8086-0CA0CD742E1F}"/>
            </a:ext>
          </a:extLst>
        </xdr:cNvPr>
        <xdr:cNvSpPr txBox="1"/>
      </xdr:nvSpPr>
      <xdr:spPr>
        <a:xfrm>
          <a:off x="13836727" y="63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73434</xdr:rowOff>
    </xdr:from>
    <xdr:ext cx="469744" cy="259045"/>
    <xdr:sp macro="" textlink="">
      <xdr:nvSpPr>
        <xdr:cNvPr id="158" name="n_2mainValue債務償還比率">
          <a:extLst>
            <a:ext uri="{FF2B5EF4-FFF2-40B4-BE49-F238E27FC236}">
              <a16:creationId xmlns:a16="http://schemas.microsoft.com/office/drawing/2014/main" id="{0992FBD7-7E78-436D-8DB3-8DFAB7FCA833}"/>
            </a:ext>
          </a:extLst>
        </xdr:cNvPr>
        <xdr:cNvSpPr txBox="1"/>
      </xdr:nvSpPr>
      <xdr:spPr>
        <a:xfrm>
          <a:off x="13087427" y="65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135505</xdr:rowOff>
    </xdr:from>
    <xdr:ext cx="469744" cy="259045"/>
    <xdr:sp macro="" textlink="">
      <xdr:nvSpPr>
        <xdr:cNvPr id="159" name="n_3mainValue債務償還比率">
          <a:extLst>
            <a:ext uri="{FF2B5EF4-FFF2-40B4-BE49-F238E27FC236}">
              <a16:creationId xmlns:a16="http://schemas.microsoft.com/office/drawing/2014/main" id="{7D6DCA11-F43A-499F-81C5-AFDF5CCABF09}"/>
            </a:ext>
          </a:extLst>
        </xdr:cNvPr>
        <xdr:cNvSpPr txBox="1"/>
      </xdr:nvSpPr>
      <xdr:spPr>
        <a:xfrm>
          <a:off x="12325427" y="65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88726</xdr:rowOff>
    </xdr:from>
    <xdr:ext cx="469744" cy="259045"/>
    <xdr:sp macro="" textlink="">
      <xdr:nvSpPr>
        <xdr:cNvPr id="160" name="n_4mainValue債務償還比率">
          <a:extLst>
            <a:ext uri="{FF2B5EF4-FFF2-40B4-BE49-F238E27FC236}">
              <a16:creationId xmlns:a16="http://schemas.microsoft.com/office/drawing/2014/main" id="{38819593-83A6-45CF-A528-9A26E7CDFC36}"/>
            </a:ext>
          </a:extLst>
        </xdr:cNvPr>
        <xdr:cNvSpPr txBox="1"/>
      </xdr:nvSpPr>
      <xdr:spPr>
        <a:xfrm>
          <a:off x="11563427" y="65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3757C5B-0B5E-481D-8651-4AF90FF7E69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F5D7123-8188-4998-B96B-7BF9B83E60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041104D-913D-43E7-8BA8-A7442A83A4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85A8E54-C86D-4835-844F-E57B06999F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3513D89-C12F-4993-944E-063F0CD012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F839503-A0C9-4248-9CF8-E62F29ADDE8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CCDB8F-BAA4-446A-9C7A-D77A8DF06B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ADB1FB-CD80-407A-8A4D-842F1A9DC5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4D115-B71B-4EBC-8EAC-F7635399AE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ADB27D-6733-4109-AB5F-28D5E6EF30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224B31-4785-4D27-8528-8CC0E8B9FF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5E4E0C-1827-4220-A95F-67E27C5CD4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ABBFB0-2CF2-4828-BDEC-9F45EF2F3A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29ED4E-C085-4076-964F-949BAF03EC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8A4E0F-C552-47C5-BD54-B6CD556CFB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05984D-070B-4910-843A-BA6816904D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8818C0-19B6-45BE-8227-555DE031D2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2EE5D6-B07F-491D-9D58-287F9EA0A3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510795-101D-4A29-82A6-BCB36C76DB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03917E-DD1E-4633-8086-3BF29794C7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5FB06F-95C5-4B47-969A-5F66697C1E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2EA622-986E-49F7-A0E3-9952315602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6D2188-E83B-4572-B7B1-752B30E2C6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EA58C9-E033-4C19-A214-B3D74D7F3B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88C269-875D-405D-940A-24BCFA6969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38B48B-BD05-4173-9E19-CCE04FA252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06EE14-4B31-4B07-B5DF-F6AEAD161D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3CD589-A00B-4A0B-B7C3-D656A1F722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E781ED-3096-4595-94EB-A8A7C32603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551D6A-A8CE-435D-93D7-19AA216044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73E833-6EBE-4F52-9FF3-73D3325608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31932E-F17A-477C-B436-72FE56261E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DAF8BF-F219-4CBE-94F6-F4E78CB320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E53D79-C508-4ECE-AB78-C38FEFFD4E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D2B842-8F77-4A93-B772-8E3276A2B6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AB02702-65A3-4FEE-9338-27C49994E1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2EB3B1-82FB-43BF-B289-0C1908CDD43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DD050D-E5BB-4FED-9B7A-38EFEA0B59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E30FBE-AADA-4867-B465-4B0FA37451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7B0D21-6A41-4E19-BB4F-DAEE5651200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0A3536-375D-4662-9327-6BC7874B2A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683CBD-9930-490A-B683-0BBFCC57D2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BD042F-DEDD-4C6A-B0AC-7945CA3FD0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8DD40B-D8AB-4091-A83F-8F4B668BE0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B31DE6-986F-4854-8BC1-F5682972D6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21410D2-A8E4-432B-AE10-00A361649F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4B32FF-7653-47F9-BA00-A32B40160B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58B674-9221-4467-947D-D26C42B5A7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740E96-0F6F-4F5E-882E-96DBAE1BF13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FF09F5-BA67-4EE7-9688-94EF5E7E87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C499BD-8F02-41FE-A657-0B3029643F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2666551-DA08-4D40-9883-9A1FBC9AB7C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1E8CFD-B9E4-4B65-91D3-9374901283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C126699-DB65-413D-BBC8-D81A13CFF51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4A88AF5-8F75-4DAC-9630-0186C6A9CB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84E4C16-1329-437E-9ECD-C1E8D5292D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72516F6-8AC8-4944-B3CB-64B36632BF0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E6B5FC6-2A96-40DE-B311-BAF8596DAFE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3B49982-9F92-4501-BAF3-F5FF9D8674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9C0B38B-5D53-4EB1-BB3C-3D23BDE2D4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C289B34-7F37-4CA6-8104-D08895E7D8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D2EA98A1-4FE7-4767-9957-B85D2DEFA426}"/>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B423D5DC-0EEC-4A3E-A268-5F57ADBC18F5}"/>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D44ED120-7E09-48EF-80B9-90CA65C27707}"/>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95514D12-23F3-4039-83BA-C113AE324B36}"/>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8D601130-0E07-45E4-B170-35E4F751A60B}"/>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8DE3FABB-4797-49EA-9BDF-A251A7AF64B2}"/>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BFFB6E57-5070-4C6B-858D-787855657433}"/>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3239B536-DA96-4F17-A02D-2BEC1D53207A}"/>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4458A4BF-157C-4CA0-BE36-C515CC495657}"/>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8E1B433E-C9C2-4610-83AE-DA0C09D0EF20}"/>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646E2FA4-08AD-414E-A461-17194504E36A}"/>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9D2B63-D647-4A4D-ABC2-02C3798AB3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B88177-41DE-488C-A888-E3CF0AF7C8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4E0E8C-7F68-4B17-AF40-F1BDFE34D9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825FA0-803B-47D5-86F4-BA75F2DF3D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2F2040-22C2-4761-8239-B22055BBFF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3" name="楕円 72">
          <a:extLst>
            <a:ext uri="{FF2B5EF4-FFF2-40B4-BE49-F238E27FC236}">
              <a16:creationId xmlns:a16="http://schemas.microsoft.com/office/drawing/2014/main" id="{8717F163-9B6C-4F6E-AF8B-9E9A7124EFC2}"/>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368BAC0D-9472-4C01-9C37-32E9C041437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168275</xdr:rowOff>
    </xdr:from>
    <xdr:to>
      <xdr:col>20</xdr:col>
      <xdr:colOff>38100</xdr:colOff>
      <xdr:row>40</xdr:row>
      <xdr:rowOff>98425</xdr:rowOff>
    </xdr:to>
    <xdr:sp macro="" textlink="">
      <xdr:nvSpPr>
        <xdr:cNvPr id="75" name="楕円 74">
          <a:extLst>
            <a:ext uri="{FF2B5EF4-FFF2-40B4-BE49-F238E27FC236}">
              <a16:creationId xmlns:a16="http://schemas.microsoft.com/office/drawing/2014/main" id="{720D9355-9151-429F-BEC3-2943391718F6}"/>
            </a:ext>
          </a:extLst>
        </xdr:cNvPr>
        <xdr:cNvSpPr/>
      </xdr:nvSpPr>
      <xdr:spPr>
        <a:xfrm>
          <a:off x="3746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47625</xdr:rowOff>
    </xdr:from>
    <xdr:to>
      <xdr:col>24</xdr:col>
      <xdr:colOff>63500</xdr:colOff>
      <xdr:row>40</xdr:row>
      <xdr:rowOff>76200</xdr:rowOff>
    </xdr:to>
    <xdr:cxnSp macro="">
      <xdr:nvCxnSpPr>
        <xdr:cNvPr id="76" name="直線コネクタ 75">
          <a:extLst>
            <a:ext uri="{FF2B5EF4-FFF2-40B4-BE49-F238E27FC236}">
              <a16:creationId xmlns:a16="http://schemas.microsoft.com/office/drawing/2014/main" id="{71856768-2395-46C8-8E7A-1FDC295D5A3D}"/>
            </a:ext>
          </a:extLst>
        </xdr:cNvPr>
        <xdr:cNvCxnSpPr/>
      </xdr:nvCxnSpPr>
      <xdr:spPr>
        <a:xfrm>
          <a:off x="3797300" y="6905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7" name="楕円 76">
          <a:extLst>
            <a:ext uri="{FF2B5EF4-FFF2-40B4-BE49-F238E27FC236}">
              <a16:creationId xmlns:a16="http://schemas.microsoft.com/office/drawing/2014/main" id="{17153216-21F1-4445-BBAC-0BA30685CA41}"/>
            </a:ext>
          </a:extLst>
        </xdr:cNvPr>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xdr:rowOff>
    </xdr:from>
    <xdr:to>
      <xdr:col>19</xdr:col>
      <xdr:colOff>177800</xdr:colOff>
      <xdr:row>40</xdr:row>
      <xdr:rowOff>47625</xdr:rowOff>
    </xdr:to>
    <xdr:cxnSp macro="">
      <xdr:nvCxnSpPr>
        <xdr:cNvPr id="78" name="直線コネクタ 77">
          <a:extLst>
            <a:ext uri="{FF2B5EF4-FFF2-40B4-BE49-F238E27FC236}">
              <a16:creationId xmlns:a16="http://schemas.microsoft.com/office/drawing/2014/main" id="{0145B391-EA60-48BF-AE55-0DF654B2F5FE}"/>
            </a:ext>
          </a:extLst>
        </xdr:cNvPr>
        <xdr:cNvCxnSpPr/>
      </xdr:nvCxnSpPr>
      <xdr:spPr>
        <a:xfrm>
          <a:off x="2908300" y="6873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9" name="楕円 78">
          <a:extLst>
            <a:ext uri="{FF2B5EF4-FFF2-40B4-BE49-F238E27FC236}">
              <a16:creationId xmlns:a16="http://schemas.microsoft.com/office/drawing/2014/main" id="{2F9FF940-2481-4166-8FD5-491C2BD5ABBA}"/>
            </a:ext>
          </a:extLst>
        </xdr:cNvPr>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40</xdr:row>
      <xdr:rowOff>15240</xdr:rowOff>
    </xdr:to>
    <xdr:cxnSp macro="">
      <xdr:nvCxnSpPr>
        <xdr:cNvPr id="80" name="直線コネクタ 79">
          <a:extLst>
            <a:ext uri="{FF2B5EF4-FFF2-40B4-BE49-F238E27FC236}">
              <a16:creationId xmlns:a16="http://schemas.microsoft.com/office/drawing/2014/main" id="{99B50E08-F501-4EF3-B6E3-770AF929D696}"/>
            </a:ext>
          </a:extLst>
        </xdr:cNvPr>
        <xdr:cNvCxnSpPr/>
      </xdr:nvCxnSpPr>
      <xdr:spPr>
        <a:xfrm>
          <a:off x="2019300" y="6835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65405</xdr:rowOff>
    </xdr:from>
    <xdr:to>
      <xdr:col>6</xdr:col>
      <xdr:colOff>38100</xdr:colOff>
      <xdr:row>39</xdr:row>
      <xdr:rowOff>167005</xdr:rowOff>
    </xdr:to>
    <xdr:sp macro="" textlink="">
      <xdr:nvSpPr>
        <xdr:cNvPr id="81" name="楕円 80">
          <a:extLst>
            <a:ext uri="{FF2B5EF4-FFF2-40B4-BE49-F238E27FC236}">
              <a16:creationId xmlns:a16="http://schemas.microsoft.com/office/drawing/2014/main" id="{6D46EEDE-F1D8-4E91-8666-AEA7458A72D9}"/>
            </a:ext>
          </a:extLst>
        </xdr:cNvPr>
        <xdr:cNvSpPr/>
      </xdr:nvSpPr>
      <xdr:spPr>
        <a:xfrm>
          <a:off x="107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116205</xdr:rowOff>
    </xdr:from>
    <xdr:to>
      <xdr:col>10</xdr:col>
      <xdr:colOff>114300</xdr:colOff>
      <xdr:row>39</xdr:row>
      <xdr:rowOff>148590</xdr:rowOff>
    </xdr:to>
    <xdr:cxnSp macro="">
      <xdr:nvCxnSpPr>
        <xdr:cNvPr id="82" name="直線コネクタ 81">
          <a:extLst>
            <a:ext uri="{FF2B5EF4-FFF2-40B4-BE49-F238E27FC236}">
              <a16:creationId xmlns:a16="http://schemas.microsoft.com/office/drawing/2014/main" id="{7AD8708D-B5C5-48DD-B747-4290AC0B1E54}"/>
            </a:ext>
          </a:extLst>
        </xdr:cNvPr>
        <xdr:cNvCxnSpPr/>
      </xdr:nvCxnSpPr>
      <xdr:spPr>
        <a:xfrm>
          <a:off x="1130300" y="6802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F7EA320A-A10D-44BC-AE13-EC5149319C49}"/>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57B60AB1-EFCF-4B6E-9283-C9FDFE08451A}"/>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DE96B4B0-BD91-4F88-9559-2295E9FB497E}"/>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3882B1EA-73D2-4995-A732-5C782E15C6ED}"/>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89552</xdr:rowOff>
    </xdr:from>
    <xdr:ext cx="405111" cy="259045"/>
    <xdr:sp macro="" textlink="">
      <xdr:nvSpPr>
        <xdr:cNvPr id="87" name="n_1mainValue【道路】&#10;有形固定資産減価償却率">
          <a:extLst>
            <a:ext uri="{FF2B5EF4-FFF2-40B4-BE49-F238E27FC236}">
              <a16:creationId xmlns:a16="http://schemas.microsoft.com/office/drawing/2014/main" id="{1D9377FF-DC9C-4EEA-B50A-E17EEA8D3D34}"/>
            </a:ext>
          </a:extLst>
        </xdr:cNvPr>
        <xdr:cNvSpPr txBox="1"/>
      </xdr:nvSpPr>
      <xdr:spPr>
        <a:xfrm>
          <a:off x="3582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0D85EF93-820B-46E3-93EF-60B5DD3661EB}"/>
            </a:ext>
          </a:extLst>
        </xdr:cNvPr>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F3AEF1BB-213B-4956-9B07-567B63E3BCA1}"/>
            </a:ext>
          </a:extLst>
        </xdr:cNvPr>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302E6376-5F1A-479A-8CD6-886F6AD74DD5}"/>
            </a:ext>
          </a:extLst>
        </xdr:cNvPr>
        <xdr:cNvSpPr txBox="1"/>
      </xdr:nvSpPr>
      <xdr:spPr>
        <a:xfrm>
          <a:off x="927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E59B3E2-616E-4010-913C-C5D0930A6F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E35C5A2-3414-4E9E-88E1-15CE46C66D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FB7E255-467D-4A1E-986A-E23FFD2400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80E323B-4A17-4DA0-8074-0AD030648F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9E9BEB4-01CE-49E3-8739-24665FA8E4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C84C731-B6F2-47D0-B075-9BDDF99BED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A151DCC-F604-40F5-8F78-83CD8400F2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7B59155-FE75-4C9C-96FD-C940CAEBB1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8BBDDA3-E491-433C-B634-83E0337AF2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CB3E926-2C09-4A51-8531-F46B452343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239525C-9FD3-45D9-B587-8262B075711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EBB7292-70E5-47E8-B07C-0B7B0BE6316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E85EFD1-A085-4FC1-82A0-00A01C0CA12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813343E0-FA59-4EDC-AB72-C52D7290D1A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22FBDA7-23B7-43EA-99A7-DEC6E747D62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13FF66A5-BFEA-4AE6-9BFF-285C92BF99D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20ACB0C-971D-45DA-B6F0-E7351F75076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CD7DF6F-41F5-4155-B149-F69B2775324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D1EC803-EFB4-4B8E-964A-EE9B85FBBC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8486AA4-2FDF-42C7-8CF3-0479D890DBF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D45437E-C0B9-4CF6-A6E6-B1FA515820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6A0B3274-883C-4077-8E9B-473F5D8FA7F3}"/>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E088246C-3542-4C2B-8363-41A337510367}"/>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16AA9514-A602-41E6-9D5E-87E87EC93628}"/>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96F43FF9-0581-46D9-BDFF-DD42A36A43BB}"/>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8D0E319D-8971-464B-A51E-84DD0F4BB9BA}"/>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9BEA033B-3AEB-419C-8063-26F229F9EDC3}"/>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6E73F865-1C7D-474F-98F1-8AC0911F4DCD}"/>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78CD1D15-43F1-4F4A-90AF-1B07E118740D}"/>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F24317B4-07AB-4439-B23A-F7F7264425B9}"/>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FED0B401-E520-4CB6-B38E-42CCA910249B}"/>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A4C87B4C-E0E9-4463-95E5-6CB370FEF2D8}"/>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6594B8E-534B-4C58-BC92-EC9888DAFBE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D4023F-89A3-481F-9C41-6E0DDAC1B9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EF3214-6D9C-4346-81FC-F9EB744E91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87CDA87-3AF0-423B-9FFE-D2C51777F7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924B46-368A-4C63-8FA2-0C005BE719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60842</xdr:rowOff>
    </xdr:from>
    <xdr:to>
      <xdr:col>55</xdr:col>
      <xdr:colOff>50800</xdr:colOff>
      <xdr:row>40</xdr:row>
      <xdr:rowOff>162442</xdr:rowOff>
    </xdr:to>
    <xdr:sp macro="" textlink="">
      <xdr:nvSpPr>
        <xdr:cNvPr id="128" name="楕円 127">
          <a:extLst>
            <a:ext uri="{FF2B5EF4-FFF2-40B4-BE49-F238E27FC236}">
              <a16:creationId xmlns:a16="http://schemas.microsoft.com/office/drawing/2014/main" id="{8AC38FEA-5069-4C95-8444-6B812F2138F2}"/>
            </a:ext>
          </a:extLst>
        </xdr:cNvPr>
        <xdr:cNvSpPr/>
      </xdr:nvSpPr>
      <xdr:spPr>
        <a:xfrm>
          <a:off x="10426700" y="69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39269</xdr:rowOff>
    </xdr:from>
    <xdr:ext cx="534377" cy="259045"/>
    <xdr:sp macro="" textlink="">
      <xdr:nvSpPr>
        <xdr:cNvPr id="129" name="【道路】&#10;一人当たり延長該当値テキスト">
          <a:extLst>
            <a:ext uri="{FF2B5EF4-FFF2-40B4-BE49-F238E27FC236}">
              <a16:creationId xmlns:a16="http://schemas.microsoft.com/office/drawing/2014/main" id="{13FAA200-0928-4F1F-A6C4-AD11ABEB129B}"/>
            </a:ext>
          </a:extLst>
        </xdr:cNvPr>
        <xdr:cNvSpPr txBox="1"/>
      </xdr:nvSpPr>
      <xdr:spPr>
        <a:xfrm>
          <a:off x="10515600" y="68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62451</xdr:rowOff>
    </xdr:from>
    <xdr:to>
      <xdr:col>50</xdr:col>
      <xdr:colOff>165100</xdr:colOff>
      <xdr:row>40</xdr:row>
      <xdr:rowOff>164051</xdr:rowOff>
    </xdr:to>
    <xdr:sp macro="" textlink="">
      <xdr:nvSpPr>
        <xdr:cNvPr id="130" name="楕円 129">
          <a:extLst>
            <a:ext uri="{FF2B5EF4-FFF2-40B4-BE49-F238E27FC236}">
              <a16:creationId xmlns:a16="http://schemas.microsoft.com/office/drawing/2014/main" id="{534DF270-41AD-4F5A-9DF0-9884C37615D1}"/>
            </a:ext>
          </a:extLst>
        </xdr:cNvPr>
        <xdr:cNvSpPr/>
      </xdr:nvSpPr>
      <xdr:spPr>
        <a:xfrm>
          <a:off x="9588500" y="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111642</xdr:rowOff>
    </xdr:from>
    <xdr:to>
      <xdr:col>55</xdr:col>
      <xdr:colOff>0</xdr:colOff>
      <xdr:row>40</xdr:row>
      <xdr:rowOff>113251</xdr:rowOff>
    </xdr:to>
    <xdr:cxnSp macro="">
      <xdr:nvCxnSpPr>
        <xdr:cNvPr id="131" name="直線コネクタ 130">
          <a:extLst>
            <a:ext uri="{FF2B5EF4-FFF2-40B4-BE49-F238E27FC236}">
              <a16:creationId xmlns:a16="http://schemas.microsoft.com/office/drawing/2014/main" id="{DD8F226C-CDC2-49E5-B6E5-FF637EA60C0C}"/>
            </a:ext>
          </a:extLst>
        </xdr:cNvPr>
        <xdr:cNvCxnSpPr/>
      </xdr:nvCxnSpPr>
      <xdr:spPr>
        <a:xfrm flipV="1">
          <a:off x="9639300" y="6969642"/>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65387</xdr:rowOff>
    </xdr:from>
    <xdr:to>
      <xdr:col>46</xdr:col>
      <xdr:colOff>38100</xdr:colOff>
      <xdr:row>40</xdr:row>
      <xdr:rowOff>166987</xdr:rowOff>
    </xdr:to>
    <xdr:sp macro="" textlink="">
      <xdr:nvSpPr>
        <xdr:cNvPr id="132" name="楕円 131">
          <a:extLst>
            <a:ext uri="{FF2B5EF4-FFF2-40B4-BE49-F238E27FC236}">
              <a16:creationId xmlns:a16="http://schemas.microsoft.com/office/drawing/2014/main" id="{274E30EF-E4CE-4696-AF01-72CDCD3D652F}"/>
            </a:ext>
          </a:extLst>
        </xdr:cNvPr>
        <xdr:cNvSpPr/>
      </xdr:nvSpPr>
      <xdr:spPr>
        <a:xfrm>
          <a:off x="8699500" y="69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113251</xdr:rowOff>
    </xdr:from>
    <xdr:to>
      <xdr:col>50</xdr:col>
      <xdr:colOff>114300</xdr:colOff>
      <xdr:row>40</xdr:row>
      <xdr:rowOff>116187</xdr:rowOff>
    </xdr:to>
    <xdr:cxnSp macro="">
      <xdr:nvCxnSpPr>
        <xdr:cNvPr id="133" name="直線コネクタ 132">
          <a:extLst>
            <a:ext uri="{FF2B5EF4-FFF2-40B4-BE49-F238E27FC236}">
              <a16:creationId xmlns:a16="http://schemas.microsoft.com/office/drawing/2014/main" id="{6B19D8BA-518D-45F9-9F50-EEC8471A9D09}"/>
            </a:ext>
          </a:extLst>
        </xdr:cNvPr>
        <xdr:cNvCxnSpPr/>
      </xdr:nvCxnSpPr>
      <xdr:spPr>
        <a:xfrm flipV="1">
          <a:off x="8750300" y="6971251"/>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66841</xdr:rowOff>
    </xdr:from>
    <xdr:to>
      <xdr:col>41</xdr:col>
      <xdr:colOff>101600</xdr:colOff>
      <xdr:row>40</xdr:row>
      <xdr:rowOff>168441</xdr:rowOff>
    </xdr:to>
    <xdr:sp macro="" textlink="">
      <xdr:nvSpPr>
        <xdr:cNvPr id="134" name="楕円 133">
          <a:extLst>
            <a:ext uri="{FF2B5EF4-FFF2-40B4-BE49-F238E27FC236}">
              <a16:creationId xmlns:a16="http://schemas.microsoft.com/office/drawing/2014/main" id="{62C05A46-B6A0-43C9-97D9-17ED31D002BF}"/>
            </a:ext>
          </a:extLst>
        </xdr:cNvPr>
        <xdr:cNvSpPr/>
      </xdr:nvSpPr>
      <xdr:spPr>
        <a:xfrm>
          <a:off x="7810500" y="6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116187</xdr:rowOff>
    </xdr:from>
    <xdr:to>
      <xdr:col>45</xdr:col>
      <xdr:colOff>177800</xdr:colOff>
      <xdr:row>40</xdr:row>
      <xdr:rowOff>117641</xdr:rowOff>
    </xdr:to>
    <xdr:cxnSp macro="">
      <xdr:nvCxnSpPr>
        <xdr:cNvPr id="135" name="直線コネクタ 134">
          <a:extLst>
            <a:ext uri="{FF2B5EF4-FFF2-40B4-BE49-F238E27FC236}">
              <a16:creationId xmlns:a16="http://schemas.microsoft.com/office/drawing/2014/main" id="{7449EC69-89FF-448E-8998-DCF247113414}"/>
            </a:ext>
          </a:extLst>
        </xdr:cNvPr>
        <xdr:cNvCxnSpPr/>
      </xdr:nvCxnSpPr>
      <xdr:spPr>
        <a:xfrm flipV="1">
          <a:off x="7861300" y="697418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64198</xdr:rowOff>
    </xdr:from>
    <xdr:to>
      <xdr:col>36</xdr:col>
      <xdr:colOff>165100</xdr:colOff>
      <xdr:row>40</xdr:row>
      <xdr:rowOff>165798</xdr:rowOff>
    </xdr:to>
    <xdr:sp macro="" textlink="">
      <xdr:nvSpPr>
        <xdr:cNvPr id="136" name="楕円 135">
          <a:extLst>
            <a:ext uri="{FF2B5EF4-FFF2-40B4-BE49-F238E27FC236}">
              <a16:creationId xmlns:a16="http://schemas.microsoft.com/office/drawing/2014/main" id="{A856E4F6-C8BD-48CF-90AB-EF70B9F2D59A}"/>
            </a:ext>
          </a:extLst>
        </xdr:cNvPr>
        <xdr:cNvSpPr/>
      </xdr:nvSpPr>
      <xdr:spPr>
        <a:xfrm>
          <a:off x="6921500" y="69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114998</xdr:rowOff>
    </xdr:from>
    <xdr:to>
      <xdr:col>41</xdr:col>
      <xdr:colOff>50800</xdr:colOff>
      <xdr:row>40</xdr:row>
      <xdr:rowOff>117641</xdr:rowOff>
    </xdr:to>
    <xdr:cxnSp macro="">
      <xdr:nvCxnSpPr>
        <xdr:cNvPr id="137" name="直線コネクタ 136">
          <a:extLst>
            <a:ext uri="{FF2B5EF4-FFF2-40B4-BE49-F238E27FC236}">
              <a16:creationId xmlns:a16="http://schemas.microsoft.com/office/drawing/2014/main" id="{9C16A936-DF93-4E65-BB49-BFEFE0B3B456}"/>
            </a:ext>
          </a:extLst>
        </xdr:cNvPr>
        <xdr:cNvCxnSpPr/>
      </xdr:nvCxnSpPr>
      <xdr:spPr>
        <a:xfrm>
          <a:off x="6972300" y="697299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03FEE33B-77B5-4177-9DFE-5683BB338BF3}"/>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D3408AC5-E1D5-41E1-9A37-7F2C9B56614B}"/>
            </a:ext>
          </a:extLst>
        </xdr:cNvPr>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1F8DEAD9-5B52-4C63-830C-62E13AF1CD9A}"/>
            </a:ext>
          </a:extLst>
        </xdr:cNvPr>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90D1BDBB-4A86-4B20-9EA6-33D300636C05}"/>
            </a:ext>
          </a:extLst>
        </xdr:cNvPr>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155178</xdr:rowOff>
    </xdr:from>
    <xdr:ext cx="534377" cy="259045"/>
    <xdr:sp macro="" textlink="">
      <xdr:nvSpPr>
        <xdr:cNvPr id="142" name="n_1mainValue【道路】&#10;一人当たり延長">
          <a:extLst>
            <a:ext uri="{FF2B5EF4-FFF2-40B4-BE49-F238E27FC236}">
              <a16:creationId xmlns:a16="http://schemas.microsoft.com/office/drawing/2014/main" id="{D5E5041A-7B0F-4A41-A3C8-BAE58F38E996}"/>
            </a:ext>
          </a:extLst>
        </xdr:cNvPr>
        <xdr:cNvSpPr txBox="1"/>
      </xdr:nvSpPr>
      <xdr:spPr>
        <a:xfrm>
          <a:off x="9359411" y="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158114</xdr:rowOff>
    </xdr:from>
    <xdr:ext cx="534377" cy="259045"/>
    <xdr:sp macro="" textlink="">
      <xdr:nvSpPr>
        <xdr:cNvPr id="143" name="n_2mainValue【道路】&#10;一人当たり延長">
          <a:extLst>
            <a:ext uri="{FF2B5EF4-FFF2-40B4-BE49-F238E27FC236}">
              <a16:creationId xmlns:a16="http://schemas.microsoft.com/office/drawing/2014/main" id="{4830F07D-58BC-4945-A70D-6D4156140596}"/>
            </a:ext>
          </a:extLst>
        </xdr:cNvPr>
        <xdr:cNvSpPr txBox="1"/>
      </xdr:nvSpPr>
      <xdr:spPr>
        <a:xfrm>
          <a:off x="8483111" y="70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159568</xdr:rowOff>
    </xdr:from>
    <xdr:ext cx="534377" cy="259045"/>
    <xdr:sp macro="" textlink="">
      <xdr:nvSpPr>
        <xdr:cNvPr id="144" name="n_3mainValue【道路】&#10;一人当たり延長">
          <a:extLst>
            <a:ext uri="{FF2B5EF4-FFF2-40B4-BE49-F238E27FC236}">
              <a16:creationId xmlns:a16="http://schemas.microsoft.com/office/drawing/2014/main" id="{B456B096-8EED-4853-919F-CDDBC99CAA7C}"/>
            </a:ext>
          </a:extLst>
        </xdr:cNvPr>
        <xdr:cNvSpPr txBox="1"/>
      </xdr:nvSpPr>
      <xdr:spPr>
        <a:xfrm>
          <a:off x="7594111" y="70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156925</xdr:rowOff>
    </xdr:from>
    <xdr:ext cx="534377" cy="259045"/>
    <xdr:sp macro="" textlink="">
      <xdr:nvSpPr>
        <xdr:cNvPr id="145" name="n_4mainValue【道路】&#10;一人当たり延長">
          <a:extLst>
            <a:ext uri="{FF2B5EF4-FFF2-40B4-BE49-F238E27FC236}">
              <a16:creationId xmlns:a16="http://schemas.microsoft.com/office/drawing/2014/main" id="{E74085ED-A919-4ED1-AB84-909A01B98912}"/>
            </a:ext>
          </a:extLst>
        </xdr:cNvPr>
        <xdr:cNvSpPr txBox="1"/>
      </xdr:nvSpPr>
      <xdr:spPr>
        <a:xfrm>
          <a:off x="6705111" y="70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BB4B0B2-731F-4B2E-B417-A4D7F77DD4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38A856A-8942-4ED5-9CD2-F42F443E1D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3742E79-E967-4661-8957-225901A829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960D0FD-AC0A-4F2D-9738-C42984FB01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A8163E6-FA1C-4BC3-940B-E0656D2C5C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EFDAED2-4151-4A1E-BF04-AE8313331A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2385B51-6ACC-4B3B-B7B9-9C3C0F5C48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76EE0A7-353F-4DC2-AC8B-4BC01361FC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548DAB7-4F13-48F5-8141-2F1393FE81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9211A44-6899-4085-95D1-9A336187A9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3018C6D-9471-4357-985A-CABDA2FA8D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C66D7DC-A5A2-49FA-91C4-EB9D1A2EAFC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C31D0D4-9486-4E8F-98F1-ADCA6E65C8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5FE8F1E-5161-48AC-BE6F-A9BE17F6D09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C493C5B-12C0-47D1-B130-091CD88D5C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C4F5808-63D3-48D8-94EC-227CF78C01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6CA3ECE-9487-495F-9B94-E1367128A0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659DDF6-6207-46FB-A60A-2480848D07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D4AE006-FD79-4487-A4F3-0353EC0222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BABBFA4-3819-4B5D-8F3C-1270E675C0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6A68ADC-F283-4922-956F-25A9BD9951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86E56C7-A744-4838-9680-7DD7ED70C8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F0F9BB29-F594-440E-B599-4BED1D0D14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2CABB70-66F8-4668-A8A8-19E73BC4BA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E1059B2-4888-4D34-8F0F-B6B245ACF3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F05D302A-D9EC-40B6-B990-6EFC5A06D458}"/>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29C2E38-A5D8-4D31-9774-5065456F7040}"/>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EBED7098-D000-4DBB-B86C-62A06D61D5AD}"/>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7C9EB28-DAA8-4D5B-836C-DCBC47C0C8F1}"/>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CD66590C-9EC6-401D-9B9A-91F011F53D1E}"/>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79CBC5C-EBA3-46EC-B827-D280CB7FC6F5}"/>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74151D7C-E9F5-46B6-A2D3-4400B671155F}"/>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23DE0216-0898-49FE-918E-78268EADCD65}"/>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70A378AD-185C-4B04-9CE6-FFB54B8FB466}"/>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34F09294-DE39-46FA-8EAC-95D8086B1A32}"/>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34A84E88-3C7C-4D43-BDD2-3145900E58AD}"/>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FAFDDCC-5222-437B-AB93-01C5FEEBA0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6EC628-AA19-40C4-9F4C-95CAE54073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BD37D65-5F5D-4DAF-BDF0-9F5713384D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598E23-AE38-4F8C-88D5-191CD208CC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0BC4F9-4D60-49CA-9B99-AD0603527C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87" name="楕円 186">
          <a:extLst>
            <a:ext uri="{FF2B5EF4-FFF2-40B4-BE49-F238E27FC236}">
              <a16:creationId xmlns:a16="http://schemas.microsoft.com/office/drawing/2014/main" id="{176835AD-2868-4ECD-9B89-CAADDB577F08}"/>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51905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70EE222-97AA-4456-8069-9C65E3B81969}"/>
            </a:ext>
          </a:extLst>
        </xdr:cNvPr>
        <xdr:cNvSpPr txBox="1"/>
      </xdr:nvSpPr>
      <xdr:spPr>
        <a:xfrm>
          <a:off x="4673600" y="1068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89" name="楕円 188">
          <a:extLst>
            <a:ext uri="{FF2B5EF4-FFF2-40B4-BE49-F238E27FC236}">
              <a16:creationId xmlns:a16="http://schemas.microsoft.com/office/drawing/2014/main" id="{9CBBD87B-84CF-49F3-8602-161A74B841EC}"/>
            </a:ext>
          </a:extLst>
        </xdr:cNvPr>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164919</xdr:rowOff>
    </xdr:from>
    <xdr:to>
      <xdr:col>24</xdr:col>
      <xdr:colOff>63500</xdr:colOff>
      <xdr:row>63</xdr:row>
      <xdr:rowOff>16328</xdr:rowOff>
    </xdr:to>
    <xdr:cxnSp macro="">
      <xdr:nvCxnSpPr>
        <xdr:cNvPr id="190" name="直線コネクタ 189">
          <a:extLst>
            <a:ext uri="{FF2B5EF4-FFF2-40B4-BE49-F238E27FC236}">
              <a16:creationId xmlns:a16="http://schemas.microsoft.com/office/drawing/2014/main" id="{CA86B19C-3906-442E-8B60-A6C04DDA8D9E}"/>
            </a:ext>
          </a:extLst>
        </xdr:cNvPr>
        <xdr:cNvCxnSpPr/>
      </xdr:nvCxnSpPr>
      <xdr:spPr>
        <a:xfrm>
          <a:off x="3797300" y="107948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1" name="楕円 190">
          <a:extLst>
            <a:ext uri="{FF2B5EF4-FFF2-40B4-BE49-F238E27FC236}">
              <a16:creationId xmlns:a16="http://schemas.microsoft.com/office/drawing/2014/main" id="{FAED2928-21D9-45EF-B234-B2D8BB65DACA}"/>
            </a:ext>
          </a:extLst>
        </xdr:cNvPr>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164919</xdr:rowOff>
    </xdr:to>
    <xdr:cxnSp macro="">
      <xdr:nvCxnSpPr>
        <xdr:cNvPr id="192" name="直線コネクタ 191">
          <a:extLst>
            <a:ext uri="{FF2B5EF4-FFF2-40B4-BE49-F238E27FC236}">
              <a16:creationId xmlns:a16="http://schemas.microsoft.com/office/drawing/2014/main" id="{5A4D23F5-50BA-480D-B703-447C6F1C260D}"/>
            </a:ext>
          </a:extLst>
        </xdr:cNvPr>
        <xdr:cNvCxnSpPr/>
      </xdr:nvCxnSpPr>
      <xdr:spPr>
        <a:xfrm>
          <a:off x="2908300" y="107670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xdr:rowOff>
    </xdr:from>
    <xdr:to>
      <xdr:col>10</xdr:col>
      <xdr:colOff>165100</xdr:colOff>
      <xdr:row>62</xdr:row>
      <xdr:rowOff>117747</xdr:rowOff>
    </xdr:to>
    <xdr:sp macro="" textlink="">
      <xdr:nvSpPr>
        <xdr:cNvPr id="193" name="楕円 192">
          <a:extLst>
            <a:ext uri="{FF2B5EF4-FFF2-40B4-BE49-F238E27FC236}">
              <a16:creationId xmlns:a16="http://schemas.microsoft.com/office/drawing/2014/main" id="{F8D24A79-58E1-484B-91D7-C02550196772}"/>
            </a:ext>
          </a:extLst>
        </xdr:cNvPr>
        <xdr:cNvSpPr/>
      </xdr:nvSpPr>
      <xdr:spPr>
        <a:xfrm>
          <a:off x="1968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66947</xdr:rowOff>
    </xdr:from>
    <xdr:to>
      <xdr:col>15</xdr:col>
      <xdr:colOff>50800</xdr:colOff>
      <xdr:row>62</xdr:row>
      <xdr:rowOff>137160</xdr:rowOff>
    </xdr:to>
    <xdr:cxnSp macro="">
      <xdr:nvCxnSpPr>
        <xdr:cNvPr id="194" name="直線コネクタ 193">
          <a:extLst>
            <a:ext uri="{FF2B5EF4-FFF2-40B4-BE49-F238E27FC236}">
              <a16:creationId xmlns:a16="http://schemas.microsoft.com/office/drawing/2014/main" id="{B1AD3163-035D-4236-A79D-89D06CA83B90}"/>
            </a:ext>
          </a:extLst>
        </xdr:cNvPr>
        <xdr:cNvCxnSpPr/>
      </xdr:nvCxnSpPr>
      <xdr:spPr>
        <a:xfrm>
          <a:off x="2019300" y="1069684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159838</xdr:rowOff>
    </xdr:from>
    <xdr:to>
      <xdr:col>6</xdr:col>
      <xdr:colOff>38100</xdr:colOff>
      <xdr:row>62</xdr:row>
      <xdr:rowOff>89988</xdr:rowOff>
    </xdr:to>
    <xdr:sp macro="" textlink="">
      <xdr:nvSpPr>
        <xdr:cNvPr id="195" name="楕円 194">
          <a:extLst>
            <a:ext uri="{FF2B5EF4-FFF2-40B4-BE49-F238E27FC236}">
              <a16:creationId xmlns:a16="http://schemas.microsoft.com/office/drawing/2014/main" id="{48D1BCB7-40E0-47E6-8B51-1CD3F55829A6}"/>
            </a:ext>
          </a:extLst>
        </xdr:cNvPr>
        <xdr:cNvSpPr/>
      </xdr:nvSpPr>
      <xdr:spPr>
        <a:xfrm>
          <a:off x="1079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39188</xdr:rowOff>
    </xdr:from>
    <xdr:to>
      <xdr:col>10</xdr:col>
      <xdr:colOff>114300</xdr:colOff>
      <xdr:row>62</xdr:row>
      <xdr:rowOff>66947</xdr:rowOff>
    </xdr:to>
    <xdr:cxnSp macro="">
      <xdr:nvCxnSpPr>
        <xdr:cNvPr id="196" name="直線コネクタ 195">
          <a:extLst>
            <a:ext uri="{FF2B5EF4-FFF2-40B4-BE49-F238E27FC236}">
              <a16:creationId xmlns:a16="http://schemas.microsoft.com/office/drawing/2014/main" id="{252FD159-7FAE-4613-9F68-FDA3EBC4AADA}"/>
            </a:ext>
          </a:extLst>
        </xdr:cNvPr>
        <xdr:cNvCxnSpPr/>
      </xdr:nvCxnSpPr>
      <xdr:spPr>
        <a:xfrm>
          <a:off x="1130300" y="10669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2A8B4C2-9A62-4DAD-A780-2BBD9302C567}"/>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5F2079F-0614-4FAA-AE62-3BE9CBE87E4E}"/>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0FF6801-04C1-4C58-A9DE-C184CF2A38BA}"/>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A3F7956-69B3-45DC-8EA8-F6788CAEA0D4}"/>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B5DB852-B61F-44C7-8AE2-8BB0B57191C3}"/>
            </a:ext>
          </a:extLst>
        </xdr:cNvPr>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B327679-7674-4E09-A6C2-193FE0F4FD5F}"/>
            </a:ext>
          </a:extLst>
        </xdr:cNvPr>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1FBAC2D-540A-40B1-98B9-48738969409D}"/>
            </a:ext>
          </a:extLst>
        </xdr:cNvPr>
        <xdr:cNvSpPr txBox="1"/>
      </xdr:nvSpPr>
      <xdr:spPr>
        <a:xfrm>
          <a:off x="1816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81115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227BBA8-DC67-47DC-B764-9381A4042AB6}"/>
            </a:ext>
          </a:extLst>
        </xdr:cNvPr>
        <xdr:cNvSpPr txBox="1"/>
      </xdr:nvSpPr>
      <xdr:spPr>
        <a:xfrm>
          <a:off x="927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10C5E24-A474-423F-9450-B687315748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A771348-262A-4551-AFD2-8767F4C285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1B0CF58-CA31-4DD4-81B0-13CFC4A6CD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07180BC-C10B-4068-8FFB-8B798C6580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B0F5A2E-AA91-4540-8576-F51BAEEDA5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E224207-87D7-4E6A-8E78-43E5933B86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42FF0BC-3A21-4F90-A90E-790E13ACD2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7CC7CC1-9E6E-42B1-9BE7-E9039D946D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D8621FF-9BCA-410F-9C29-90AC539D42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9CAC312-3A2F-44AE-97C5-710F9E0D87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530D75C-9B77-41EC-BEEB-DA9A4F9410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75942EA-B0A4-4A24-8A79-98E3ED23220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46DA16D-5B66-4D6E-90AC-58125BE011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539D61B8-254E-4118-B2BE-3EB313FBC1F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577D46C-99E4-4410-86EB-54E0121584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20D36772-99AE-4D7A-8D64-B688D337852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E30EF71-138E-4495-9921-2AC9384F4A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F3129470-D29A-415A-A30D-FA038AF1004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1E4B44A-28E1-45AF-9AAF-8D60F764C10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87824AE9-8501-4619-841D-76C9E2B6D893}"/>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E00B335-AF01-4944-B6F9-343BCDBC5D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00E0980-E25A-401B-ABA3-3F342B164A2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280DE1D-BCC9-4819-9FB4-BF0E2D3092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9CF959E-5286-4B43-922C-AEF8A108DD85}"/>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B2FAE50-B36D-499A-927B-2C111CC79075}"/>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55E865C0-4A82-41C1-A3A7-E6757C7B464D}"/>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A9BBF4E5-AA0B-4BD2-AEBA-A36D404444A7}"/>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CB4E4CE6-E88F-4B83-8AAE-3DF5C2BC0084}"/>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1BDECA9-4F51-493E-ABC9-FD2C4702A2E1}"/>
            </a:ext>
          </a:extLst>
        </xdr:cNvPr>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AF55B214-A17C-4310-9526-3DED7BBA1FBB}"/>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7DEF4886-9264-434B-93D8-95447DEC2651}"/>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ECCCBC7A-3C7F-4680-B869-CD0C145C94C5}"/>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6149C721-20F3-4720-8BA2-768B8F0D70E8}"/>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54B5E028-F6B5-4B47-B358-7F2597B411A4}"/>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C31016C-340D-4831-BC7D-575FD62C92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FEEBC44-BE7E-4CE4-B6C9-2B6EFB85C8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BBEE5D2-64E5-46FD-9CFD-49B3985809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E331ACD-D598-43C8-BA5F-C5BB76F64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59766DB-1CF5-4AA0-831C-A60995A8D8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128247</xdr:rowOff>
    </xdr:from>
    <xdr:to>
      <xdr:col>55</xdr:col>
      <xdr:colOff>50800</xdr:colOff>
      <xdr:row>60</xdr:row>
      <xdr:rowOff>58397</xdr:rowOff>
    </xdr:to>
    <xdr:sp macro="" textlink="">
      <xdr:nvSpPr>
        <xdr:cNvPr id="244" name="楕円 243">
          <a:extLst>
            <a:ext uri="{FF2B5EF4-FFF2-40B4-BE49-F238E27FC236}">
              <a16:creationId xmlns:a16="http://schemas.microsoft.com/office/drawing/2014/main" id="{A89442A7-1436-4BCC-8227-B3CCB2F52310}"/>
            </a:ext>
          </a:extLst>
        </xdr:cNvPr>
        <xdr:cNvSpPr/>
      </xdr:nvSpPr>
      <xdr:spPr>
        <a:xfrm>
          <a:off x="10426700" y="102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151124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E9FF97E8-7F9B-439B-9F38-76CC0CD76197}"/>
            </a:ext>
          </a:extLst>
        </xdr:cNvPr>
        <xdr:cNvSpPr txBox="1"/>
      </xdr:nvSpPr>
      <xdr:spPr>
        <a:xfrm>
          <a:off x="10515600" y="1009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147987</xdr:rowOff>
    </xdr:from>
    <xdr:to>
      <xdr:col>50</xdr:col>
      <xdr:colOff>165100</xdr:colOff>
      <xdr:row>60</xdr:row>
      <xdr:rowOff>78137</xdr:rowOff>
    </xdr:to>
    <xdr:sp macro="" textlink="">
      <xdr:nvSpPr>
        <xdr:cNvPr id="246" name="楕円 245">
          <a:extLst>
            <a:ext uri="{FF2B5EF4-FFF2-40B4-BE49-F238E27FC236}">
              <a16:creationId xmlns:a16="http://schemas.microsoft.com/office/drawing/2014/main" id="{13763234-0411-4147-AC3A-1BED0827BB51}"/>
            </a:ext>
          </a:extLst>
        </xdr:cNvPr>
        <xdr:cNvSpPr/>
      </xdr:nvSpPr>
      <xdr:spPr>
        <a:xfrm>
          <a:off x="9588500" y="102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7597</xdr:rowOff>
    </xdr:from>
    <xdr:to>
      <xdr:col>55</xdr:col>
      <xdr:colOff>0</xdr:colOff>
      <xdr:row>60</xdr:row>
      <xdr:rowOff>27337</xdr:rowOff>
    </xdr:to>
    <xdr:cxnSp macro="">
      <xdr:nvCxnSpPr>
        <xdr:cNvPr id="247" name="直線コネクタ 246">
          <a:extLst>
            <a:ext uri="{FF2B5EF4-FFF2-40B4-BE49-F238E27FC236}">
              <a16:creationId xmlns:a16="http://schemas.microsoft.com/office/drawing/2014/main" id="{B1029804-D522-4F17-925F-A26713648694}"/>
            </a:ext>
          </a:extLst>
        </xdr:cNvPr>
        <xdr:cNvCxnSpPr/>
      </xdr:nvCxnSpPr>
      <xdr:spPr>
        <a:xfrm flipV="1">
          <a:off x="9639300" y="10294597"/>
          <a:ext cx="8382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164702</xdr:rowOff>
    </xdr:from>
    <xdr:to>
      <xdr:col>46</xdr:col>
      <xdr:colOff>38100</xdr:colOff>
      <xdr:row>60</xdr:row>
      <xdr:rowOff>94852</xdr:rowOff>
    </xdr:to>
    <xdr:sp macro="" textlink="">
      <xdr:nvSpPr>
        <xdr:cNvPr id="248" name="楕円 247">
          <a:extLst>
            <a:ext uri="{FF2B5EF4-FFF2-40B4-BE49-F238E27FC236}">
              <a16:creationId xmlns:a16="http://schemas.microsoft.com/office/drawing/2014/main" id="{AE853876-E8A2-4666-ACBE-7AFFF2F451BD}"/>
            </a:ext>
          </a:extLst>
        </xdr:cNvPr>
        <xdr:cNvSpPr/>
      </xdr:nvSpPr>
      <xdr:spPr>
        <a:xfrm>
          <a:off x="8699500" y="102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27337</xdr:rowOff>
    </xdr:from>
    <xdr:to>
      <xdr:col>50</xdr:col>
      <xdr:colOff>114300</xdr:colOff>
      <xdr:row>60</xdr:row>
      <xdr:rowOff>44052</xdr:rowOff>
    </xdr:to>
    <xdr:cxnSp macro="">
      <xdr:nvCxnSpPr>
        <xdr:cNvPr id="249" name="直線コネクタ 248">
          <a:extLst>
            <a:ext uri="{FF2B5EF4-FFF2-40B4-BE49-F238E27FC236}">
              <a16:creationId xmlns:a16="http://schemas.microsoft.com/office/drawing/2014/main" id="{9742069E-4FE6-498F-B124-2D56F6F007BC}"/>
            </a:ext>
          </a:extLst>
        </xdr:cNvPr>
        <xdr:cNvCxnSpPr/>
      </xdr:nvCxnSpPr>
      <xdr:spPr>
        <a:xfrm flipV="1">
          <a:off x="8750300" y="10314337"/>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143902</xdr:rowOff>
    </xdr:from>
    <xdr:to>
      <xdr:col>41</xdr:col>
      <xdr:colOff>101600</xdr:colOff>
      <xdr:row>60</xdr:row>
      <xdr:rowOff>74052</xdr:rowOff>
    </xdr:to>
    <xdr:sp macro="" textlink="">
      <xdr:nvSpPr>
        <xdr:cNvPr id="250" name="楕円 249">
          <a:extLst>
            <a:ext uri="{FF2B5EF4-FFF2-40B4-BE49-F238E27FC236}">
              <a16:creationId xmlns:a16="http://schemas.microsoft.com/office/drawing/2014/main" id="{C3DB37A9-6F27-4017-B028-B1A1F0DA94DD}"/>
            </a:ext>
          </a:extLst>
        </xdr:cNvPr>
        <xdr:cNvSpPr/>
      </xdr:nvSpPr>
      <xdr:spPr>
        <a:xfrm>
          <a:off x="7810500" y="102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23252</xdr:rowOff>
    </xdr:from>
    <xdr:to>
      <xdr:col>45</xdr:col>
      <xdr:colOff>177800</xdr:colOff>
      <xdr:row>60</xdr:row>
      <xdr:rowOff>44052</xdr:rowOff>
    </xdr:to>
    <xdr:cxnSp macro="">
      <xdr:nvCxnSpPr>
        <xdr:cNvPr id="251" name="直線コネクタ 250">
          <a:extLst>
            <a:ext uri="{FF2B5EF4-FFF2-40B4-BE49-F238E27FC236}">
              <a16:creationId xmlns:a16="http://schemas.microsoft.com/office/drawing/2014/main" id="{D844CB92-4C29-4A69-BD87-444D39E79BDF}"/>
            </a:ext>
          </a:extLst>
        </xdr:cNvPr>
        <xdr:cNvCxnSpPr/>
      </xdr:nvCxnSpPr>
      <xdr:spPr>
        <a:xfrm>
          <a:off x="7861300" y="10310252"/>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157716</xdr:rowOff>
    </xdr:from>
    <xdr:to>
      <xdr:col>36</xdr:col>
      <xdr:colOff>165100</xdr:colOff>
      <xdr:row>60</xdr:row>
      <xdr:rowOff>87866</xdr:rowOff>
    </xdr:to>
    <xdr:sp macro="" textlink="">
      <xdr:nvSpPr>
        <xdr:cNvPr id="252" name="楕円 251">
          <a:extLst>
            <a:ext uri="{FF2B5EF4-FFF2-40B4-BE49-F238E27FC236}">
              <a16:creationId xmlns:a16="http://schemas.microsoft.com/office/drawing/2014/main" id="{3ABB5CAD-BE70-4CA3-AE7D-03931C578107}"/>
            </a:ext>
          </a:extLst>
        </xdr:cNvPr>
        <xdr:cNvSpPr/>
      </xdr:nvSpPr>
      <xdr:spPr>
        <a:xfrm>
          <a:off x="6921500" y="102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23252</xdr:rowOff>
    </xdr:from>
    <xdr:to>
      <xdr:col>41</xdr:col>
      <xdr:colOff>50800</xdr:colOff>
      <xdr:row>60</xdr:row>
      <xdr:rowOff>37066</xdr:rowOff>
    </xdr:to>
    <xdr:cxnSp macro="">
      <xdr:nvCxnSpPr>
        <xdr:cNvPr id="253" name="直線コネクタ 252">
          <a:extLst>
            <a:ext uri="{FF2B5EF4-FFF2-40B4-BE49-F238E27FC236}">
              <a16:creationId xmlns:a16="http://schemas.microsoft.com/office/drawing/2014/main" id="{526AA6DA-969D-429F-B3DB-F3771D106559}"/>
            </a:ext>
          </a:extLst>
        </xdr:cNvPr>
        <xdr:cNvCxnSpPr/>
      </xdr:nvCxnSpPr>
      <xdr:spPr>
        <a:xfrm flipV="1">
          <a:off x="6972300" y="10310252"/>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B50EF1-AFBA-4431-A3CB-D12DE3E1B3F1}"/>
            </a:ext>
          </a:extLst>
        </xdr:cNvPr>
        <xdr:cNvSpPr txBox="1"/>
      </xdr:nvSpPr>
      <xdr:spPr>
        <a:xfrm>
          <a:off x="932709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F40B67A-AEE5-43A1-BEAF-05466FFA6E0D}"/>
            </a:ext>
          </a:extLst>
        </xdr:cNvPr>
        <xdr:cNvSpPr txBox="1"/>
      </xdr:nvSpPr>
      <xdr:spPr>
        <a:xfrm>
          <a:off x="84507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8E99CBD-02E2-499A-BFB9-AC1ACA7CB6AB}"/>
            </a:ext>
          </a:extLst>
        </xdr:cNvPr>
        <xdr:cNvSpPr txBox="1"/>
      </xdr:nvSpPr>
      <xdr:spPr>
        <a:xfrm>
          <a:off x="7561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389B3A0-C6BB-440A-B8A8-3EB10FED9997}"/>
            </a:ext>
          </a:extLst>
        </xdr:cNvPr>
        <xdr:cNvSpPr txBox="1"/>
      </xdr:nvSpPr>
      <xdr:spPr>
        <a:xfrm>
          <a:off x="6672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94664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C443B26-AA47-4E6E-8863-E19A7E31D69D}"/>
            </a:ext>
          </a:extLst>
        </xdr:cNvPr>
        <xdr:cNvSpPr txBox="1"/>
      </xdr:nvSpPr>
      <xdr:spPr>
        <a:xfrm>
          <a:off x="9327095" y="100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111379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1F57E1C-C0F2-435F-BA3D-30F838932F09}"/>
            </a:ext>
          </a:extLst>
        </xdr:cNvPr>
        <xdr:cNvSpPr txBox="1"/>
      </xdr:nvSpPr>
      <xdr:spPr>
        <a:xfrm>
          <a:off x="8450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90579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56CFFCA-7700-4776-B5F9-005258A0E00A}"/>
            </a:ext>
          </a:extLst>
        </xdr:cNvPr>
        <xdr:cNvSpPr txBox="1"/>
      </xdr:nvSpPr>
      <xdr:spPr>
        <a:xfrm>
          <a:off x="7561795" y="1003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104393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0E8C27F-B829-496D-B318-322EB9D5F1E9}"/>
            </a:ext>
          </a:extLst>
        </xdr:cNvPr>
        <xdr:cNvSpPr txBox="1"/>
      </xdr:nvSpPr>
      <xdr:spPr>
        <a:xfrm>
          <a:off x="6672795" y="1004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4980062-089A-43ED-AE06-5D14EAE421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98486EF-406A-4DB4-B0A6-04435726B7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157B707-B751-43C3-BF2C-3106F5978E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172CF6A-BF39-4D3A-B8B3-D93816C8ED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55EB444-E1E2-4A7C-8E7B-C8F183816B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8AB477C-A84D-4FFD-A3C8-AAF5162A9E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2B9536F-7DEF-4DCF-8819-A5CFEAD608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D02A37-7F0C-4963-B848-F87EC1D746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9A1D067-D153-49C4-85E1-AA0D6B20EC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D798738-9599-4920-BBBD-DFF17542F1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23B3020-65CD-4BB5-9AFC-60C9F76981B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E6C2D4A-F70B-41BC-A638-1AEE716E814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C6FB04D-B78B-477C-B365-E894127D8CB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9084FF8-E0DA-4A3D-A735-8BF9EC0BC9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8266E65-E0CC-4424-8F9F-71129DE9C9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5F14503-7B02-43F8-AC0E-0D07889DFB4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9335C93-F2B1-43AF-BFC3-C7A6F0D2C6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F7D0AE1-503B-49DF-8EDE-8473CD3797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0716FCB-7027-4C4C-8DEA-79E0747F17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431D7C5-BB91-455F-BF01-A9625D0AB0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F49F6FC-B37D-41D6-A527-17825526C34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BAF45CE-F41D-446F-8E89-12D726B60B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BF0E660-A0D4-4138-9727-407CAFF5AAB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CD5DA60-9C94-4483-BC28-450247D4B2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B50DBD51-E377-4DF1-9D17-CBB2689F0948}"/>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28350156-1E6E-43D7-827B-56BDD8F7317F}"/>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FE738B0F-4C24-42C3-8CB1-0ADCCDA868DA}"/>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BBEA2BA-8C73-4318-898B-4F2DAAC94E43}"/>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CB8CCACD-3115-445C-A86F-6F2B4841F914}"/>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39F2B9B-FBED-41E3-9E35-C1EB76D448AC}"/>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4B9A7CE9-ABBF-4692-9878-E7CCD128EB69}"/>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6BB3CB33-3E0B-47BB-B3D9-2983264A06E5}"/>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43165835-3F58-491E-9145-8F0B679493D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F37C0A6B-AB87-4E95-868E-D06E6B676B1D}"/>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7E673E1C-9393-4BCE-8F1D-6572ABF0CC5A}"/>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DBF97FC-80E7-4DCE-A07F-F9A76D6E2C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FCEB00C-1C9D-499B-88F3-2D0CF8EE6D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26669C-F99F-47A1-8C8A-44E0E740A4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EFA7E8-2520-444A-A707-BFFEABDBA5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2EA543-8601-4571-8B18-80CA630E65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2" name="楕円 301">
          <a:extLst>
            <a:ext uri="{FF2B5EF4-FFF2-40B4-BE49-F238E27FC236}">
              <a16:creationId xmlns:a16="http://schemas.microsoft.com/office/drawing/2014/main" id="{0A8C2AFB-E8F8-4BB0-83F4-A50F933584C0}"/>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82566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D409D43-E8D5-4646-B8E8-9DB398D84A6B}"/>
            </a:ext>
          </a:extLst>
        </xdr:cNvPr>
        <xdr:cNvSpPr txBox="1"/>
      </xdr:nvSpPr>
      <xdr:spPr>
        <a:xfrm>
          <a:off x="4673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4" name="楕円 303">
          <a:extLst>
            <a:ext uri="{FF2B5EF4-FFF2-40B4-BE49-F238E27FC236}">
              <a16:creationId xmlns:a16="http://schemas.microsoft.com/office/drawing/2014/main" id="{446B397A-9BCD-4772-B9BB-ADC92A3EADF8}"/>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110489</xdr:rowOff>
    </xdr:to>
    <xdr:cxnSp macro="">
      <xdr:nvCxnSpPr>
        <xdr:cNvPr id="305" name="直線コネクタ 304">
          <a:extLst>
            <a:ext uri="{FF2B5EF4-FFF2-40B4-BE49-F238E27FC236}">
              <a16:creationId xmlns:a16="http://schemas.microsoft.com/office/drawing/2014/main" id="{D081D2DB-5D09-4460-9585-ED1F3B85B83A}"/>
            </a:ext>
          </a:extLst>
        </xdr:cNvPr>
        <xdr:cNvCxnSpPr/>
      </xdr:nvCxnSpPr>
      <xdr:spPr>
        <a:xfrm>
          <a:off x="3797300" y="14133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6" name="楕円 305">
          <a:extLst>
            <a:ext uri="{FF2B5EF4-FFF2-40B4-BE49-F238E27FC236}">
              <a16:creationId xmlns:a16="http://schemas.microsoft.com/office/drawing/2014/main" id="{0BA7B8B3-7FDC-40A9-AACD-9EE45D3C7ECF}"/>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74295</xdr:rowOff>
    </xdr:to>
    <xdr:cxnSp macro="">
      <xdr:nvCxnSpPr>
        <xdr:cNvPr id="307" name="直線コネクタ 306">
          <a:extLst>
            <a:ext uri="{FF2B5EF4-FFF2-40B4-BE49-F238E27FC236}">
              <a16:creationId xmlns:a16="http://schemas.microsoft.com/office/drawing/2014/main" id="{B2F263D6-841A-4D9C-8C4D-D81B897E0968}"/>
            </a:ext>
          </a:extLst>
        </xdr:cNvPr>
        <xdr:cNvCxnSpPr/>
      </xdr:nvCxnSpPr>
      <xdr:spPr>
        <a:xfrm>
          <a:off x="2908300" y="1409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08" name="楕円 307">
          <a:extLst>
            <a:ext uri="{FF2B5EF4-FFF2-40B4-BE49-F238E27FC236}">
              <a16:creationId xmlns:a16="http://schemas.microsoft.com/office/drawing/2014/main" id="{1A5E92F2-FE3C-4424-8309-C1CC2F6E8314}"/>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38100</xdr:rowOff>
    </xdr:to>
    <xdr:cxnSp macro="">
      <xdr:nvCxnSpPr>
        <xdr:cNvPr id="309" name="直線コネクタ 308">
          <a:extLst>
            <a:ext uri="{FF2B5EF4-FFF2-40B4-BE49-F238E27FC236}">
              <a16:creationId xmlns:a16="http://schemas.microsoft.com/office/drawing/2014/main" id="{C44056C5-BC82-4B44-9B61-9949759CBF8A}"/>
            </a:ext>
          </a:extLst>
        </xdr:cNvPr>
        <xdr:cNvCxnSpPr/>
      </xdr:nvCxnSpPr>
      <xdr:spPr>
        <a:xfrm>
          <a:off x="2019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0" name="楕円 309">
          <a:extLst>
            <a:ext uri="{FF2B5EF4-FFF2-40B4-BE49-F238E27FC236}">
              <a16:creationId xmlns:a16="http://schemas.microsoft.com/office/drawing/2014/main" id="{90A4B093-CA7C-4308-900F-915049F7BC2A}"/>
            </a:ext>
          </a:extLst>
        </xdr:cNvPr>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0</xdr:rowOff>
    </xdr:to>
    <xdr:cxnSp macro="">
      <xdr:nvCxnSpPr>
        <xdr:cNvPr id="311" name="直線コネクタ 310">
          <a:extLst>
            <a:ext uri="{FF2B5EF4-FFF2-40B4-BE49-F238E27FC236}">
              <a16:creationId xmlns:a16="http://schemas.microsoft.com/office/drawing/2014/main" id="{0B40AB6E-3177-4658-8386-120FE21FC210}"/>
            </a:ext>
          </a:extLst>
        </xdr:cNvPr>
        <xdr:cNvCxnSpPr/>
      </xdr:nvCxnSpPr>
      <xdr:spPr>
        <a:xfrm>
          <a:off x="1130300" y="14024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a:extLst>
            <a:ext uri="{FF2B5EF4-FFF2-40B4-BE49-F238E27FC236}">
              <a16:creationId xmlns:a16="http://schemas.microsoft.com/office/drawing/2014/main" id="{2684B6B0-6A46-4AC7-B18E-90713983B249}"/>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D9777FE1-F7CF-4836-ADF1-AB3B66A788F1}"/>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7E3B8516-9981-483C-936A-92E046783AF1}"/>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a:extLst>
            <a:ext uri="{FF2B5EF4-FFF2-40B4-BE49-F238E27FC236}">
              <a16:creationId xmlns:a16="http://schemas.microsoft.com/office/drawing/2014/main" id="{19539DE6-2A36-4B23-87E3-2BF488D9715B}"/>
            </a:ext>
          </a:extLst>
        </xdr:cNvPr>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316" name="n_1mainValue【公営住宅】&#10;有形固定資産減価償却率">
          <a:extLst>
            <a:ext uri="{FF2B5EF4-FFF2-40B4-BE49-F238E27FC236}">
              <a16:creationId xmlns:a16="http://schemas.microsoft.com/office/drawing/2014/main" id="{A7EEF578-6F09-4F2E-BE56-E19200D70061}"/>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17" name="n_2mainValue【公営住宅】&#10;有形固定資産減価償却率">
          <a:extLst>
            <a:ext uri="{FF2B5EF4-FFF2-40B4-BE49-F238E27FC236}">
              <a16:creationId xmlns:a16="http://schemas.microsoft.com/office/drawing/2014/main" id="{C20410FC-6E53-4895-A4BF-232AAE8833AB}"/>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318" name="n_3mainValue【公営住宅】&#10;有形固定資産減価償却率">
          <a:extLst>
            <a:ext uri="{FF2B5EF4-FFF2-40B4-BE49-F238E27FC236}">
              <a16:creationId xmlns:a16="http://schemas.microsoft.com/office/drawing/2014/main" id="{97D5027D-3F38-4FF5-8BC2-4469216236FE}"/>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33038</xdr:rowOff>
    </xdr:from>
    <xdr:ext cx="405111" cy="259045"/>
    <xdr:sp macro="" textlink="">
      <xdr:nvSpPr>
        <xdr:cNvPr id="319" name="n_4mainValue【公営住宅】&#10;有形固定資産減価償却率">
          <a:extLst>
            <a:ext uri="{FF2B5EF4-FFF2-40B4-BE49-F238E27FC236}">
              <a16:creationId xmlns:a16="http://schemas.microsoft.com/office/drawing/2014/main" id="{7519CFEB-5B3F-4B98-A9D7-920B43A26E01}"/>
            </a:ext>
          </a:extLst>
        </xdr:cNvPr>
        <xdr:cNvSpPr txBox="1"/>
      </xdr:nvSpPr>
      <xdr:spPr>
        <a:xfrm>
          <a:off x="927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23F5B1B-922D-4907-839C-44CED12E14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6EDA0E0-4E87-415B-93BF-897D9AE4F3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0EC73D8-906A-4EDA-88B3-71F4EE982C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6DA0931-C7CE-4B14-8AE5-CEE62D5E45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3285C63-7547-48D5-97ED-3284A80A3A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51EA40A-0B45-4E7A-9CA0-6FF2E5A8A7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803916A-1D37-4ADD-B1DF-5CE982A729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8E06D12-BC7A-42E5-907A-56A2301F2C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FED0E45-CB31-4D35-93A9-5DCE070D43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D4B2D72-A8CB-4C3E-A143-FE344DF82A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F71F8E8D-2FDC-4C8D-8DA1-75A571CE20B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D657151A-E97B-4D7A-902C-2E5595CEADB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C4D60E85-D4E9-4E0F-ACE1-BBF393B9EAA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CA1B1475-CE57-47F4-8F80-AC02D25A256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8D959A3A-44F7-4F82-8871-43FB533E6D0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D052C86C-DF82-4837-A8E2-8148E0F701D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828ECDE1-63AC-496F-8F36-78B74BB702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E4882B53-7CBD-458C-9ED8-A165B0F097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C221113-0935-4559-9CE8-E4DF2ADBF9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D8EA5CEB-7220-4559-AE5B-F944189F77D3}"/>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2C3E00DA-8F79-42A4-BD9A-74EB8D57063C}"/>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167DFD07-B5B6-45AF-B610-6B40D875B013}"/>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6CE07FC7-91C2-4772-8761-54839C2EB6B6}"/>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F781EC43-9CDD-48AE-9AC0-563B4468D4CF}"/>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a:extLst>
            <a:ext uri="{FF2B5EF4-FFF2-40B4-BE49-F238E27FC236}">
              <a16:creationId xmlns:a16="http://schemas.microsoft.com/office/drawing/2014/main" id="{8AA95B3F-C1A0-45B5-97B3-BC02C68A4B69}"/>
            </a:ext>
          </a:extLst>
        </xdr:cNvPr>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7DC2070D-3EC5-42BB-B11C-388A8FB8E99E}"/>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C9440802-6C77-4027-91F8-B1BBB8B39FC8}"/>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67939C23-531B-48ED-8D42-9464EAA0CF3A}"/>
            </a:ext>
          </a:extLst>
        </xdr:cNvPr>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7F3B114A-7374-4A63-98A7-CBEC24C93682}"/>
            </a:ext>
          </a:extLst>
        </xdr:cNvPr>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34C4EB61-360D-4190-9C4F-57FA0448875E}"/>
            </a:ext>
          </a:extLst>
        </xdr:cNvPr>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D6DD1FE-F043-406F-8C2C-85F6F09233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9660D91-970D-4BCC-B608-6D7E684885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832D3E-8A70-436B-B4F2-3F3A2821DE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E4E81FB-C1E2-4904-B68C-0A2F84BF6D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7B3449A-7A63-4115-AF9E-74823EAC0B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76454</xdr:rowOff>
    </xdr:from>
    <xdr:to>
      <xdr:col>55</xdr:col>
      <xdr:colOff>50800</xdr:colOff>
      <xdr:row>82</xdr:row>
      <xdr:rowOff>6604</xdr:rowOff>
    </xdr:to>
    <xdr:sp macro="" textlink="">
      <xdr:nvSpPr>
        <xdr:cNvPr id="355" name="楕円 354">
          <a:extLst>
            <a:ext uri="{FF2B5EF4-FFF2-40B4-BE49-F238E27FC236}">
              <a16:creationId xmlns:a16="http://schemas.microsoft.com/office/drawing/2014/main" id="{8CB22DF6-AFC4-4EE8-B573-97B2FFB8F340}"/>
            </a:ext>
          </a:extLst>
        </xdr:cNvPr>
        <xdr:cNvSpPr/>
      </xdr:nvSpPr>
      <xdr:spPr>
        <a:xfrm>
          <a:off x="10426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99331</xdr:rowOff>
    </xdr:from>
    <xdr:ext cx="469744" cy="259045"/>
    <xdr:sp macro="" textlink="">
      <xdr:nvSpPr>
        <xdr:cNvPr id="356" name="【公営住宅】&#10;一人当たり面積該当値テキスト">
          <a:extLst>
            <a:ext uri="{FF2B5EF4-FFF2-40B4-BE49-F238E27FC236}">
              <a16:creationId xmlns:a16="http://schemas.microsoft.com/office/drawing/2014/main" id="{AE0EC372-3CB9-4417-BE34-E5ACE6F848E6}"/>
            </a:ext>
          </a:extLst>
        </xdr:cNvPr>
        <xdr:cNvSpPr txBox="1"/>
      </xdr:nvSpPr>
      <xdr:spPr>
        <a:xfrm>
          <a:off x="10515600"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91884</xdr:rowOff>
    </xdr:from>
    <xdr:to>
      <xdr:col>50</xdr:col>
      <xdr:colOff>165100</xdr:colOff>
      <xdr:row>82</xdr:row>
      <xdr:rowOff>22034</xdr:rowOff>
    </xdr:to>
    <xdr:sp macro="" textlink="">
      <xdr:nvSpPr>
        <xdr:cNvPr id="357" name="楕円 356">
          <a:extLst>
            <a:ext uri="{FF2B5EF4-FFF2-40B4-BE49-F238E27FC236}">
              <a16:creationId xmlns:a16="http://schemas.microsoft.com/office/drawing/2014/main" id="{DD5037BC-F163-4D90-A4E5-59DC2C70F7AB}"/>
            </a:ext>
          </a:extLst>
        </xdr:cNvPr>
        <xdr:cNvSpPr/>
      </xdr:nvSpPr>
      <xdr:spPr>
        <a:xfrm>
          <a:off x="9588500" y="13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127254</xdr:rowOff>
    </xdr:from>
    <xdr:to>
      <xdr:col>55</xdr:col>
      <xdr:colOff>0</xdr:colOff>
      <xdr:row>81</xdr:row>
      <xdr:rowOff>142684</xdr:rowOff>
    </xdr:to>
    <xdr:cxnSp macro="">
      <xdr:nvCxnSpPr>
        <xdr:cNvPr id="358" name="直線コネクタ 357">
          <a:extLst>
            <a:ext uri="{FF2B5EF4-FFF2-40B4-BE49-F238E27FC236}">
              <a16:creationId xmlns:a16="http://schemas.microsoft.com/office/drawing/2014/main" id="{F3454C85-4BF5-4AF7-ABA9-B66962CE6670}"/>
            </a:ext>
          </a:extLst>
        </xdr:cNvPr>
        <xdr:cNvCxnSpPr/>
      </xdr:nvCxnSpPr>
      <xdr:spPr>
        <a:xfrm flipV="1">
          <a:off x="9639300" y="1401470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106744</xdr:rowOff>
    </xdr:from>
    <xdr:to>
      <xdr:col>46</xdr:col>
      <xdr:colOff>38100</xdr:colOff>
      <xdr:row>82</xdr:row>
      <xdr:rowOff>36894</xdr:rowOff>
    </xdr:to>
    <xdr:sp macro="" textlink="">
      <xdr:nvSpPr>
        <xdr:cNvPr id="359" name="楕円 358">
          <a:extLst>
            <a:ext uri="{FF2B5EF4-FFF2-40B4-BE49-F238E27FC236}">
              <a16:creationId xmlns:a16="http://schemas.microsoft.com/office/drawing/2014/main" id="{712DC9B1-0126-4470-A748-A5C61158492C}"/>
            </a:ext>
          </a:extLst>
        </xdr:cNvPr>
        <xdr:cNvSpPr/>
      </xdr:nvSpPr>
      <xdr:spPr>
        <a:xfrm>
          <a:off x="8699500" y="139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142684</xdr:rowOff>
    </xdr:from>
    <xdr:to>
      <xdr:col>50</xdr:col>
      <xdr:colOff>114300</xdr:colOff>
      <xdr:row>81</xdr:row>
      <xdr:rowOff>157544</xdr:rowOff>
    </xdr:to>
    <xdr:cxnSp macro="">
      <xdr:nvCxnSpPr>
        <xdr:cNvPr id="360" name="直線コネクタ 359">
          <a:extLst>
            <a:ext uri="{FF2B5EF4-FFF2-40B4-BE49-F238E27FC236}">
              <a16:creationId xmlns:a16="http://schemas.microsoft.com/office/drawing/2014/main" id="{E5929CBE-7CF6-407D-A900-1B2CBEC6917A}"/>
            </a:ext>
          </a:extLst>
        </xdr:cNvPr>
        <xdr:cNvCxnSpPr/>
      </xdr:nvCxnSpPr>
      <xdr:spPr>
        <a:xfrm flipV="1">
          <a:off x="8750300" y="1403013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147892</xdr:rowOff>
    </xdr:from>
    <xdr:to>
      <xdr:col>41</xdr:col>
      <xdr:colOff>101600</xdr:colOff>
      <xdr:row>82</xdr:row>
      <xdr:rowOff>78042</xdr:rowOff>
    </xdr:to>
    <xdr:sp macro="" textlink="">
      <xdr:nvSpPr>
        <xdr:cNvPr id="361" name="楕円 360">
          <a:extLst>
            <a:ext uri="{FF2B5EF4-FFF2-40B4-BE49-F238E27FC236}">
              <a16:creationId xmlns:a16="http://schemas.microsoft.com/office/drawing/2014/main" id="{99934B9A-9881-44AA-8F07-57C9BCEBB599}"/>
            </a:ext>
          </a:extLst>
        </xdr:cNvPr>
        <xdr:cNvSpPr/>
      </xdr:nvSpPr>
      <xdr:spPr>
        <a:xfrm>
          <a:off x="7810500" y="140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157544</xdr:rowOff>
    </xdr:from>
    <xdr:to>
      <xdr:col>45</xdr:col>
      <xdr:colOff>177800</xdr:colOff>
      <xdr:row>82</xdr:row>
      <xdr:rowOff>27242</xdr:rowOff>
    </xdr:to>
    <xdr:cxnSp macro="">
      <xdr:nvCxnSpPr>
        <xdr:cNvPr id="362" name="直線コネクタ 361">
          <a:extLst>
            <a:ext uri="{FF2B5EF4-FFF2-40B4-BE49-F238E27FC236}">
              <a16:creationId xmlns:a16="http://schemas.microsoft.com/office/drawing/2014/main" id="{F54F40C0-7605-4389-BC21-44AAD7A13255}"/>
            </a:ext>
          </a:extLst>
        </xdr:cNvPr>
        <xdr:cNvCxnSpPr/>
      </xdr:nvCxnSpPr>
      <xdr:spPr>
        <a:xfrm flipV="1">
          <a:off x="7861300" y="140449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3" name="楕円 362">
          <a:extLst>
            <a:ext uri="{FF2B5EF4-FFF2-40B4-BE49-F238E27FC236}">
              <a16:creationId xmlns:a16="http://schemas.microsoft.com/office/drawing/2014/main" id="{DE4003FC-EAC8-40F8-B041-8C5D70A096D5}"/>
            </a:ext>
          </a:extLst>
        </xdr:cNvPr>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27242</xdr:rowOff>
    </xdr:from>
    <xdr:to>
      <xdr:col>41</xdr:col>
      <xdr:colOff>50800</xdr:colOff>
      <xdr:row>82</xdr:row>
      <xdr:rowOff>38100</xdr:rowOff>
    </xdr:to>
    <xdr:cxnSp macro="">
      <xdr:nvCxnSpPr>
        <xdr:cNvPr id="364" name="直線コネクタ 363">
          <a:extLst>
            <a:ext uri="{FF2B5EF4-FFF2-40B4-BE49-F238E27FC236}">
              <a16:creationId xmlns:a16="http://schemas.microsoft.com/office/drawing/2014/main" id="{48036AA5-8196-4803-959D-5643233D758D}"/>
            </a:ext>
          </a:extLst>
        </xdr:cNvPr>
        <xdr:cNvCxnSpPr/>
      </xdr:nvCxnSpPr>
      <xdr:spPr>
        <a:xfrm flipV="1">
          <a:off x="6972300" y="1408614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a:extLst>
            <a:ext uri="{FF2B5EF4-FFF2-40B4-BE49-F238E27FC236}">
              <a16:creationId xmlns:a16="http://schemas.microsoft.com/office/drawing/2014/main" id="{C32B423A-A1AA-434A-B982-7CDFCFBFAEB0}"/>
            </a:ext>
          </a:extLst>
        </xdr:cNvPr>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19448</xdr:rowOff>
    </xdr:from>
    <xdr:ext cx="469744" cy="259045"/>
    <xdr:sp macro="" textlink="">
      <xdr:nvSpPr>
        <xdr:cNvPr id="366" name="n_2aveValue【公営住宅】&#10;一人当たり面積">
          <a:extLst>
            <a:ext uri="{FF2B5EF4-FFF2-40B4-BE49-F238E27FC236}">
              <a16:creationId xmlns:a16="http://schemas.microsoft.com/office/drawing/2014/main" id="{B5C33E35-3103-4AB6-A7FA-9A66C463C345}"/>
            </a:ext>
          </a:extLst>
        </xdr:cNvPr>
        <xdr:cNvSpPr txBox="1"/>
      </xdr:nvSpPr>
      <xdr:spPr>
        <a:xfrm>
          <a:off x="85154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37165</xdr:rowOff>
    </xdr:from>
    <xdr:ext cx="469744" cy="259045"/>
    <xdr:sp macro="" textlink="">
      <xdr:nvSpPr>
        <xdr:cNvPr id="367" name="n_3aveValue【公営住宅】&#10;一人当たり面積">
          <a:extLst>
            <a:ext uri="{FF2B5EF4-FFF2-40B4-BE49-F238E27FC236}">
              <a16:creationId xmlns:a16="http://schemas.microsoft.com/office/drawing/2014/main" id="{3EB9B7C4-D3E6-4852-A3A8-7CA2E31E0FB3}"/>
            </a:ext>
          </a:extLst>
        </xdr:cNvPr>
        <xdr:cNvSpPr txBox="1"/>
      </xdr:nvSpPr>
      <xdr:spPr>
        <a:xfrm>
          <a:off x="7626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5732</xdr:rowOff>
    </xdr:from>
    <xdr:ext cx="469744" cy="259045"/>
    <xdr:sp macro="" textlink="">
      <xdr:nvSpPr>
        <xdr:cNvPr id="368" name="n_4aveValue【公営住宅】&#10;一人当たり面積">
          <a:extLst>
            <a:ext uri="{FF2B5EF4-FFF2-40B4-BE49-F238E27FC236}">
              <a16:creationId xmlns:a16="http://schemas.microsoft.com/office/drawing/2014/main" id="{8762A41E-B03D-4ED5-9742-FF872CDA5062}"/>
            </a:ext>
          </a:extLst>
        </xdr:cNvPr>
        <xdr:cNvSpPr txBox="1"/>
      </xdr:nvSpPr>
      <xdr:spPr>
        <a:xfrm>
          <a:off x="6737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38561</xdr:rowOff>
    </xdr:from>
    <xdr:ext cx="469744" cy="259045"/>
    <xdr:sp macro="" textlink="">
      <xdr:nvSpPr>
        <xdr:cNvPr id="369" name="n_1mainValue【公営住宅】&#10;一人当たり面積">
          <a:extLst>
            <a:ext uri="{FF2B5EF4-FFF2-40B4-BE49-F238E27FC236}">
              <a16:creationId xmlns:a16="http://schemas.microsoft.com/office/drawing/2014/main" id="{F5B5E61A-29AE-44DF-B5C4-C30631E0953F}"/>
            </a:ext>
          </a:extLst>
        </xdr:cNvPr>
        <xdr:cNvSpPr txBox="1"/>
      </xdr:nvSpPr>
      <xdr:spPr>
        <a:xfrm>
          <a:off x="9391727" y="1375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53421</xdr:rowOff>
    </xdr:from>
    <xdr:ext cx="469744" cy="259045"/>
    <xdr:sp macro="" textlink="">
      <xdr:nvSpPr>
        <xdr:cNvPr id="370" name="n_2mainValue【公営住宅】&#10;一人当たり面積">
          <a:extLst>
            <a:ext uri="{FF2B5EF4-FFF2-40B4-BE49-F238E27FC236}">
              <a16:creationId xmlns:a16="http://schemas.microsoft.com/office/drawing/2014/main" id="{3051DE81-05CA-4925-B8AA-33C2EA22F80F}"/>
            </a:ext>
          </a:extLst>
        </xdr:cNvPr>
        <xdr:cNvSpPr txBox="1"/>
      </xdr:nvSpPr>
      <xdr:spPr>
        <a:xfrm>
          <a:off x="8515427" y="1376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94569</xdr:rowOff>
    </xdr:from>
    <xdr:ext cx="469744" cy="259045"/>
    <xdr:sp macro="" textlink="">
      <xdr:nvSpPr>
        <xdr:cNvPr id="371" name="n_3mainValue【公営住宅】&#10;一人当たり面積">
          <a:extLst>
            <a:ext uri="{FF2B5EF4-FFF2-40B4-BE49-F238E27FC236}">
              <a16:creationId xmlns:a16="http://schemas.microsoft.com/office/drawing/2014/main" id="{89A24082-F120-4609-BAFC-745BE8DDD965}"/>
            </a:ext>
          </a:extLst>
        </xdr:cNvPr>
        <xdr:cNvSpPr txBox="1"/>
      </xdr:nvSpPr>
      <xdr:spPr>
        <a:xfrm>
          <a:off x="7626427" y="138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2" name="n_4mainValue【公営住宅】&#10;一人当たり面積">
          <a:extLst>
            <a:ext uri="{FF2B5EF4-FFF2-40B4-BE49-F238E27FC236}">
              <a16:creationId xmlns:a16="http://schemas.microsoft.com/office/drawing/2014/main" id="{57F59D3C-ACBF-4981-9C7E-8FEE746BD79C}"/>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46BF92DC-7FC1-4086-9D13-6F2EE52606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672B5F34-A35C-474D-8CFD-799BDD1AF1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D2E6767-3670-4E14-9761-CB64F574D7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F1361E29-8779-44DA-8F51-A9FE15BA37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35FD3972-C3ED-4293-BA93-44FF5EE446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D4B87B29-4717-4DC4-B96A-2E1EDB63DF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FBD6BC8-9029-4E00-B7F9-213CA0EDBA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FBD56FA6-4C7E-4123-9DEF-F939849A721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6D5C8E1-1E8C-4961-87CE-BFE8AC6A94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5565653F-D456-4604-87D0-B559A70A06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2712CA67-3DEC-4E53-899C-D2766113B6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670D0DB3-E747-4315-83D1-25345C1886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D35DDC05-F3B0-4CB7-BA06-2A00C3EF94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8CA5DA07-F005-477F-A758-D351697940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366B64BA-A6DC-446B-AF07-5586F5DB73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AB15B3B0-EFA3-442D-B258-51DE83FE1D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5D676C04-C967-43D8-8D78-539ADFB94D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50378C2B-2EE8-4AB8-8E73-0615A02217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41012F4D-182E-4C11-A808-B07CC49D5F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6E529356-87EA-477B-A5A2-A14FF3D5E6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9AFA190-7E1C-4903-B82F-BAA1426265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A07236C4-5F10-4420-B90D-1FB831EBEC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9FC3AC-F885-4321-88DC-7E05B7AD4B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5CAF6FC-20BF-4B6C-8941-8CB62A9D1B9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AC8FCA79-76FC-45A9-88AC-CD7921E6E7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59FAE303-4963-47BB-8EBB-E796737FC5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44EE7F69-A6DF-47FA-B6F9-0D339725D3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1F8A86B4-2609-4699-8860-2D68EF5127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232FA2A7-18EE-40F4-82D6-4DD84EC8AED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6529F2E1-429B-4C78-B5C9-9C271E412D2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6CD2CBAB-DE2D-4FFC-A58C-5B385262B6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D34455C2-A9AB-4131-B50D-C435F982352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E0061AC9-00FF-43A3-A7B0-EE87C63FCA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D015BA96-4DE5-45A5-B183-7AFD57679D7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1923D2E2-0C5B-4B3C-81D3-4EB19CB824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F9E5E320-D401-459E-A853-7D67E7BFBCA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A09B12A2-F4D3-449F-966F-3CDBE434918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C959278E-C466-417F-8277-3B7D9F2C04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5B1E43B2-F4BE-4CBD-A9A3-5CBF4195CC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F3852465-69EE-480C-B22D-7A5A3FB63C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31734E33-5A3A-4C57-BB01-53DB5E4905B5}"/>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7953F8E5-6990-4D7D-A405-BA3AF082F20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25441A6C-470D-4C5E-908F-76937D2DFFD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11F24487-28C3-4006-AE06-B9B8B9DE06FF}"/>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85E1B1D0-9491-4723-945F-995A83E73221}"/>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22DCC717-9167-4324-96C1-899DFDA1EFCA}"/>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177D99E1-35AC-4FF9-9DE2-DB43EF872076}"/>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552417AE-131A-4D40-B435-108302C53FA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50C8B818-EF81-4275-984E-1D5D55DE844E}"/>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8766E5C4-2B66-4B6B-94B3-9AA961554414}"/>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1B13324A-33A5-4161-94DD-8039F818AC7F}"/>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A4A1F95F-55B4-40E6-87E7-084D374D56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83C8654-D7BC-47DE-864F-65862B3354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842D455-7D90-4898-9241-B7530570F6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4283EE2-1BF8-44FC-BFBD-E92D0FFAED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100C83F-F1DD-4BFE-A43D-770F81703B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429" name="楕円 428">
          <a:extLst>
            <a:ext uri="{FF2B5EF4-FFF2-40B4-BE49-F238E27FC236}">
              <a16:creationId xmlns:a16="http://schemas.microsoft.com/office/drawing/2014/main" id="{33A23CB1-165B-4FD6-BCDF-3285B8D39FC9}"/>
            </a:ext>
          </a:extLst>
        </xdr:cNvPr>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D9A59B81-6104-4D54-8DDF-CDB554343EDA}"/>
            </a:ext>
          </a:extLst>
        </xdr:cNvPr>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31" name="楕円 430">
          <a:extLst>
            <a:ext uri="{FF2B5EF4-FFF2-40B4-BE49-F238E27FC236}">
              <a16:creationId xmlns:a16="http://schemas.microsoft.com/office/drawing/2014/main" id="{DBD10119-CA9F-4159-9B52-FFE48988977C}"/>
            </a:ext>
          </a:extLst>
        </xdr:cNvPr>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135255</xdr:rowOff>
    </xdr:to>
    <xdr:cxnSp macro="">
      <xdr:nvCxnSpPr>
        <xdr:cNvPr id="432" name="直線コネクタ 431">
          <a:extLst>
            <a:ext uri="{FF2B5EF4-FFF2-40B4-BE49-F238E27FC236}">
              <a16:creationId xmlns:a16="http://schemas.microsoft.com/office/drawing/2014/main" id="{AB6C0F6A-D187-471A-BD98-D2D1BFE10BDC}"/>
            </a:ext>
          </a:extLst>
        </xdr:cNvPr>
        <xdr:cNvCxnSpPr/>
      </xdr:nvCxnSpPr>
      <xdr:spPr>
        <a:xfrm>
          <a:off x="15481300" y="69761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40640</xdr:rowOff>
    </xdr:from>
    <xdr:to>
      <xdr:col>76</xdr:col>
      <xdr:colOff>165100</xdr:colOff>
      <xdr:row>40</xdr:row>
      <xdr:rowOff>142240</xdr:rowOff>
    </xdr:to>
    <xdr:sp macro="" textlink="">
      <xdr:nvSpPr>
        <xdr:cNvPr id="433" name="楕円 432">
          <a:extLst>
            <a:ext uri="{FF2B5EF4-FFF2-40B4-BE49-F238E27FC236}">
              <a16:creationId xmlns:a16="http://schemas.microsoft.com/office/drawing/2014/main" id="{756241C8-693F-47F9-836B-CEADB8FCBDB1}"/>
            </a:ext>
          </a:extLst>
        </xdr:cNvPr>
        <xdr:cNvSpPr/>
      </xdr:nvSpPr>
      <xdr:spPr>
        <a:xfrm>
          <a:off x="1454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91440</xdr:rowOff>
    </xdr:from>
    <xdr:to>
      <xdr:col>81</xdr:col>
      <xdr:colOff>50800</xdr:colOff>
      <xdr:row>40</xdr:row>
      <xdr:rowOff>118110</xdr:rowOff>
    </xdr:to>
    <xdr:cxnSp macro="">
      <xdr:nvCxnSpPr>
        <xdr:cNvPr id="434" name="直線コネクタ 433">
          <a:extLst>
            <a:ext uri="{FF2B5EF4-FFF2-40B4-BE49-F238E27FC236}">
              <a16:creationId xmlns:a16="http://schemas.microsoft.com/office/drawing/2014/main" id="{4A473DE3-1B09-465D-802C-454F7971A74D}"/>
            </a:ext>
          </a:extLst>
        </xdr:cNvPr>
        <xdr:cNvCxnSpPr/>
      </xdr:nvCxnSpPr>
      <xdr:spPr>
        <a:xfrm>
          <a:off x="14592300" y="6949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5" name="楕円 434">
          <a:extLst>
            <a:ext uri="{FF2B5EF4-FFF2-40B4-BE49-F238E27FC236}">
              <a16:creationId xmlns:a16="http://schemas.microsoft.com/office/drawing/2014/main" id="{BC2A687C-6342-483E-9C55-95F38FF0658C}"/>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91440</xdr:rowOff>
    </xdr:to>
    <xdr:cxnSp macro="">
      <xdr:nvCxnSpPr>
        <xdr:cNvPr id="436" name="直線コネクタ 435">
          <a:extLst>
            <a:ext uri="{FF2B5EF4-FFF2-40B4-BE49-F238E27FC236}">
              <a16:creationId xmlns:a16="http://schemas.microsoft.com/office/drawing/2014/main" id="{481DAF02-9DAA-4921-9D5E-979E09800BE9}"/>
            </a:ext>
          </a:extLst>
        </xdr:cNvPr>
        <xdr:cNvCxnSpPr/>
      </xdr:nvCxnSpPr>
      <xdr:spPr>
        <a:xfrm>
          <a:off x="13703300" y="6899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437" name="楕円 436">
          <a:extLst>
            <a:ext uri="{FF2B5EF4-FFF2-40B4-BE49-F238E27FC236}">
              <a16:creationId xmlns:a16="http://schemas.microsoft.com/office/drawing/2014/main" id="{85FD1BA1-BE31-4134-8984-B1C3220E94DF}"/>
            </a:ext>
          </a:extLst>
        </xdr:cNvPr>
        <xdr:cNvSpPr/>
      </xdr:nvSpPr>
      <xdr:spPr>
        <a:xfrm>
          <a:off x="12763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17145</xdr:rowOff>
    </xdr:from>
    <xdr:to>
      <xdr:col>71</xdr:col>
      <xdr:colOff>177800</xdr:colOff>
      <xdr:row>40</xdr:row>
      <xdr:rowOff>41910</xdr:rowOff>
    </xdr:to>
    <xdr:cxnSp macro="">
      <xdr:nvCxnSpPr>
        <xdr:cNvPr id="438" name="直線コネクタ 437">
          <a:extLst>
            <a:ext uri="{FF2B5EF4-FFF2-40B4-BE49-F238E27FC236}">
              <a16:creationId xmlns:a16="http://schemas.microsoft.com/office/drawing/2014/main" id="{D443A64B-A7BE-4D3E-A882-8B88DB7CF8E2}"/>
            </a:ext>
          </a:extLst>
        </xdr:cNvPr>
        <xdr:cNvCxnSpPr/>
      </xdr:nvCxnSpPr>
      <xdr:spPr>
        <a:xfrm>
          <a:off x="12814300" y="6875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3AEF3B6A-AE65-4374-8EB9-F0B42E1255D0}"/>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CA88E5D-8330-46A8-9174-95FE5CCAE1E8}"/>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68B4A0D8-8BA1-46D4-B4A4-B27B5D653336}"/>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B396E1F6-1130-4A34-BEC2-826716CEE5D4}"/>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C68E8E4F-EB67-439A-8E28-E8F6C5BAF205}"/>
            </a:ext>
          </a:extLst>
        </xdr:cNvPr>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133367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5711E9B9-8169-4A99-BE02-2DE00DD3BFD4}"/>
            </a:ext>
          </a:extLst>
        </xdr:cNvPr>
        <xdr:cNvSpPr txBox="1"/>
      </xdr:nvSpPr>
      <xdr:spPr>
        <a:xfrm>
          <a:off x="14389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31FD885C-7C87-4185-9284-0FBD1B450A1C}"/>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59072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DF6CAA9B-969D-4FD8-A2BC-8F684F2E5C27}"/>
            </a:ext>
          </a:extLst>
        </xdr:cNvPr>
        <xdr:cNvSpPr txBox="1"/>
      </xdr:nvSpPr>
      <xdr:spPr>
        <a:xfrm>
          <a:off x="12611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D8D539D-6982-4673-9636-029606192D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3B4D20E-132A-48FA-A7D2-C62E3A9B5F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BE262A28-0102-44DF-B16E-A3B0D17350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A2FA2DB8-5965-46B6-ACBD-D430DF1DAB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EF50C940-4F89-4AC5-8C48-05CC03A709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C45CC6F-F6DD-40A1-9449-532243490E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4BAC729D-0276-4785-AFDD-4DD2434426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3B6EF60F-62F6-4D86-AA75-5CF15ECE45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A8293575-A024-416C-A1A6-CA45C5C9A1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3BD74402-F6EB-4206-90B8-252A6A912E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B0C4BBBC-13D8-46FD-9629-693300D44D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66630739-01DC-4197-B878-F5C76CA4B3B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C34B0973-5F86-474D-BB15-52EDBE94E7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B50764A-830C-4BEE-A107-8AC2F08B3E0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986787D0-D867-4AB4-8100-80E24F14729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64012F78-9EAF-4C8A-964A-09BD0A10667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F1A997C3-EA41-4A58-85B1-B64FE15BC4B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3546C2FF-9173-4E5B-AF7C-7896CFD4267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DDE74FCC-354F-4A48-976E-F797FC74E38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35E4E349-5982-4EED-B73C-0D5B5600EFE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6B08248C-D660-4BEF-A69B-E8499EFBF79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95CC257F-9599-4780-A9EA-96FAA070F85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B9B3010B-B16C-4A3F-8AFA-3DDBDAE704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54269AC0-4623-45D6-AB0E-53F0481CDFD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E5B7B1D3-DB53-4493-AF46-33434DAD5D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7691A0E-2B29-4810-B3DB-A2C3ACD44219}"/>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7E8BA577-0F90-466D-B60E-4F4D914D516D}"/>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E85DB6BD-F730-4F27-9C24-D811B6A20A04}"/>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C2D0688C-45FC-4D96-B163-00D3EBE762EC}"/>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D4C26F97-A6E1-4BE6-9C04-ABE52AC6E250}"/>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D9EC7F16-FBAD-475F-8D04-77B690D73D68}"/>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F996D1F6-AB67-467D-99CE-41B75E9DA19D}"/>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D9C6F269-EFD4-4AEA-A9D4-43378B8586DE}"/>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57221E99-5ADA-4B08-8FE2-19D22FDA2BCA}"/>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64C03E9E-D172-4BAB-9971-EB6EF450E508}"/>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658DCE25-96AF-4D23-8F16-5C382B3C5518}"/>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AD651B6-73CC-4C28-8C87-D21A2F985E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371C0A5-DD98-47EE-A7BB-D3DCCC9276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DFE8367-282F-4A4C-855F-0AAB0FFD79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388BF69-4071-4258-8252-E403CD7D64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43BD0B1-CD8F-4042-A0F2-0F600E079F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90714</xdr:rowOff>
    </xdr:from>
    <xdr:to>
      <xdr:col>116</xdr:col>
      <xdr:colOff>114300</xdr:colOff>
      <xdr:row>35</xdr:row>
      <xdr:rowOff>20864</xdr:rowOff>
    </xdr:to>
    <xdr:sp macro="" textlink="">
      <xdr:nvSpPr>
        <xdr:cNvPr id="488" name="楕円 487">
          <a:extLst>
            <a:ext uri="{FF2B5EF4-FFF2-40B4-BE49-F238E27FC236}">
              <a16:creationId xmlns:a16="http://schemas.microsoft.com/office/drawing/2014/main" id="{2FE1B963-1643-4D0B-81BA-52B5231A02D9}"/>
            </a:ext>
          </a:extLst>
        </xdr:cNvPr>
        <xdr:cNvSpPr/>
      </xdr:nvSpPr>
      <xdr:spPr>
        <a:xfrm>
          <a:off x="22110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113591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66107805-0C64-4749-9FB1-ED1752681F90}"/>
            </a:ext>
          </a:extLst>
        </xdr:cNvPr>
        <xdr:cNvSpPr txBox="1"/>
      </xdr:nvSpPr>
      <xdr:spPr>
        <a:xfrm>
          <a:off x="22199600" y="57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120106</xdr:rowOff>
    </xdr:from>
    <xdr:to>
      <xdr:col>112</xdr:col>
      <xdr:colOff>38100</xdr:colOff>
      <xdr:row>35</xdr:row>
      <xdr:rowOff>50256</xdr:rowOff>
    </xdr:to>
    <xdr:sp macro="" textlink="">
      <xdr:nvSpPr>
        <xdr:cNvPr id="490" name="楕円 489">
          <a:extLst>
            <a:ext uri="{FF2B5EF4-FFF2-40B4-BE49-F238E27FC236}">
              <a16:creationId xmlns:a16="http://schemas.microsoft.com/office/drawing/2014/main" id="{6366BF0D-BA93-48E4-B657-8F1894789962}"/>
            </a:ext>
          </a:extLst>
        </xdr:cNvPr>
        <xdr:cNvSpPr/>
      </xdr:nvSpPr>
      <xdr:spPr>
        <a:xfrm>
          <a:off x="21272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141514</xdr:rowOff>
    </xdr:from>
    <xdr:to>
      <xdr:col>116</xdr:col>
      <xdr:colOff>63500</xdr:colOff>
      <xdr:row>34</xdr:row>
      <xdr:rowOff>170906</xdr:rowOff>
    </xdr:to>
    <xdr:cxnSp macro="">
      <xdr:nvCxnSpPr>
        <xdr:cNvPr id="491" name="直線コネクタ 490">
          <a:extLst>
            <a:ext uri="{FF2B5EF4-FFF2-40B4-BE49-F238E27FC236}">
              <a16:creationId xmlns:a16="http://schemas.microsoft.com/office/drawing/2014/main" id="{3CDA8349-7C44-4980-8EA5-10ED38A74613}"/>
            </a:ext>
          </a:extLst>
        </xdr:cNvPr>
        <xdr:cNvCxnSpPr/>
      </xdr:nvCxnSpPr>
      <xdr:spPr>
        <a:xfrm flipV="1">
          <a:off x="21323300" y="59708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149497</xdr:rowOff>
    </xdr:from>
    <xdr:to>
      <xdr:col>107</xdr:col>
      <xdr:colOff>101600</xdr:colOff>
      <xdr:row>35</xdr:row>
      <xdr:rowOff>79647</xdr:rowOff>
    </xdr:to>
    <xdr:sp macro="" textlink="">
      <xdr:nvSpPr>
        <xdr:cNvPr id="492" name="楕円 491">
          <a:extLst>
            <a:ext uri="{FF2B5EF4-FFF2-40B4-BE49-F238E27FC236}">
              <a16:creationId xmlns:a16="http://schemas.microsoft.com/office/drawing/2014/main" id="{D1AD895A-9DAF-443A-8721-16A17F7324E6}"/>
            </a:ext>
          </a:extLst>
        </xdr:cNvPr>
        <xdr:cNvSpPr/>
      </xdr:nvSpPr>
      <xdr:spPr>
        <a:xfrm>
          <a:off x="2038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170906</xdr:rowOff>
    </xdr:from>
    <xdr:to>
      <xdr:col>111</xdr:col>
      <xdr:colOff>177800</xdr:colOff>
      <xdr:row>35</xdr:row>
      <xdr:rowOff>28847</xdr:rowOff>
    </xdr:to>
    <xdr:cxnSp macro="">
      <xdr:nvCxnSpPr>
        <xdr:cNvPr id="493" name="直線コネクタ 492">
          <a:extLst>
            <a:ext uri="{FF2B5EF4-FFF2-40B4-BE49-F238E27FC236}">
              <a16:creationId xmlns:a16="http://schemas.microsoft.com/office/drawing/2014/main" id="{53046930-1007-4DDF-8AD4-0AA6359500D9}"/>
            </a:ext>
          </a:extLst>
        </xdr:cNvPr>
        <xdr:cNvCxnSpPr/>
      </xdr:nvCxnSpPr>
      <xdr:spPr>
        <a:xfrm flipV="1">
          <a:off x="20434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7439</xdr:rowOff>
    </xdr:from>
    <xdr:to>
      <xdr:col>102</xdr:col>
      <xdr:colOff>165100</xdr:colOff>
      <xdr:row>35</xdr:row>
      <xdr:rowOff>109039</xdr:rowOff>
    </xdr:to>
    <xdr:sp macro="" textlink="">
      <xdr:nvSpPr>
        <xdr:cNvPr id="494" name="楕円 493">
          <a:extLst>
            <a:ext uri="{FF2B5EF4-FFF2-40B4-BE49-F238E27FC236}">
              <a16:creationId xmlns:a16="http://schemas.microsoft.com/office/drawing/2014/main" id="{218AE756-B5A6-4568-9746-7EB30810A6C8}"/>
            </a:ext>
          </a:extLst>
        </xdr:cNvPr>
        <xdr:cNvSpPr/>
      </xdr:nvSpPr>
      <xdr:spPr>
        <a:xfrm>
          <a:off x="19494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28847</xdr:rowOff>
    </xdr:from>
    <xdr:to>
      <xdr:col>107</xdr:col>
      <xdr:colOff>50800</xdr:colOff>
      <xdr:row>35</xdr:row>
      <xdr:rowOff>58239</xdr:rowOff>
    </xdr:to>
    <xdr:cxnSp macro="">
      <xdr:nvCxnSpPr>
        <xdr:cNvPr id="495" name="直線コネクタ 494">
          <a:extLst>
            <a:ext uri="{FF2B5EF4-FFF2-40B4-BE49-F238E27FC236}">
              <a16:creationId xmlns:a16="http://schemas.microsoft.com/office/drawing/2014/main" id="{8A5920CE-B924-4CCA-9FF2-8D50DCC6E6C2}"/>
            </a:ext>
          </a:extLst>
        </xdr:cNvPr>
        <xdr:cNvCxnSpPr/>
      </xdr:nvCxnSpPr>
      <xdr:spPr>
        <a:xfrm flipV="1">
          <a:off x="19545300" y="60295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30299</xdr:rowOff>
    </xdr:from>
    <xdr:to>
      <xdr:col>98</xdr:col>
      <xdr:colOff>38100</xdr:colOff>
      <xdr:row>35</xdr:row>
      <xdr:rowOff>131899</xdr:rowOff>
    </xdr:to>
    <xdr:sp macro="" textlink="">
      <xdr:nvSpPr>
        <xdr:cNvPr id="496" name="楕円 495">
          <a:extLst>
            <a:ext uri="{FF2B5EF4-FFF2-40B4-BE49-F238E27FC236}">
              <a16:creationId xmlns:a16="http://schemas.microsoft.com/office/drawing/2014/main" id="{D5828054-6DCC-4279-BC69-22D08B063578}"/>
            </a:ext>
          </a:extLst>
        </xdr:cNvPr>
        <xdr:cNvSpPr/>
      </xdr:nvSpPr>
      <xdr:spPr>
        <a:xfrm>
          <a:off x="18605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58239</xdr:rowOff>
    </xdr:from>
    <xdr:to>
      <xdr:col>102</xdr:col>
      <xdr:colOff>114300</xdr:colOff>
      <xdr:row>35</xdr:row>
      <xdr:rowOff>81099</xdr:rowOff>
    </xdr:to>
    <xdr:cxnSp macro="">
      <xdr:nvCxnSpPr>
        <xdr:cNvPr id="497" name="直線コネクタ 496">
          <a:extLst>
            <a:ext uri="{FF2B5EF4-FFF2-40B4-BE49-F238E27FC236}">
              <a16:creationId xmlns:a16="http://schemas.microsoft.com/office/drawing/2014/main" id="{B1C1D44D-F0D3-4A5E-AD75-107DDB04FD06}"/>
            </a:ext>
          </a:extLst>
        </xdr:cNvPr>
        <xdr:cNvCxnSpPr/>
      </xdr:nvCxnSpPr>
      <xdr:spPr>
        <a:xfrm flipV="1">
          <a:off x="18656300" y="60589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69962F07-DC13-4C03-B2C0-AB549FDB0813}"/>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6F652B0A-A7BF-4A58-A749-0863EEB9DCA6}"/>
            </a:ext>
          </a:extLst>
        </xdr:cNvPr>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5CC9E0F3-F1C2-4B78-A4D1-DD0F2CC47166}"/>
            </a:ext>
          </a:extLst>
        </xdr:cNvPr>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D3DA9C23-1CEB-45DD-A3BE-D5ABBDE01211}"/>
            </a:ext>
          </a:extLst>
        </xdr:cNvPr>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66783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DFFD0850-AB2C-4B5E-9C40-2493282E23C0}"/>
            </a:ext>
          </a:extLst>
        </xdr:cNvPr>
        <xdr:cNvSpPr txBox="1"/>
      </xdr:nvSpPr>
      <xdr:spPr>
        <a:xfrm>
          <a:off x="21075727" y="5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96174</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3F1D6E56-BF82-4410-960C-768C674817F8}"/>
            </a:ext>
          </a:extLst>
        </xdr:cNvPr>
        <xdr:cNvSpPr txBox="1"/>
      </xdr:nvSpPr>
      <xdr:spPr>
        <a:xfrm>
          <a:off x="20199427" y="57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125566</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5A629C5-F958-4285-9839-9B95A486EA5B}"/>
            </a:ext>
          </a:extLst>
        </xdr:cNvPr>
        <xdr:cNvSpPr txBox="1"/>
      </xdr:nvSpPr>
      <xdr:spPr>
        <a:xfrm>
          <a:off x="19310427" y="57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148426</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4A835C6D-BBFA-4B90-B158-F837DB3CB0BA}"/>
            </a:ext>
          </a:extLst>
        </xdr:cNvPr>
        <xdr:cNvSpPr txBox="1"/>
      </xdr:nvSpPr>
      <xdr:spPr>
        <a:xfrm>
          <a:off x="184214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DF6A5DF3-C397-4086-BCD9-4E3AEE6F8B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67694ABB-891C-4090-813F-2BAAA914EC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BABD8F7D-CAC9-429A-8B02-176A6BE603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403B7F1-67B1-48E5-AE5A-06F9437374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F5197555-6103-4DD3-B3EA-86FE96AECA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F3924977-45C0-4A96-96B5-4D58F4A6E0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3049BA59-1204-490B-ADC6-BAFEBFAB7E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3532C5F-9C34-4AEE-B6A1-D67C16901B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3A0F412-0C00-4EFC-979E-DF87E11FA4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64C6B0B2-C51A-4E5D-A449-A01DD30AFC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AB8534C9-C9F5-4356-9956-8A29D95D2E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FBDA1F1E-B2F5-49AF-A144-32F4C6BCAB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A9886530-35C1-4451-ACB9-F10104456A6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42D0C15-97D1-405F-A0EE-20F118FECCD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67EB8BAC-6792-4254-BB65-4583DB946BB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A0BF35A-4D89-44DD-A163-BA03707598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92A3AB5E-2369-4CE3-A8AC-A032B99756C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5F7E109D-624B-45D5-BB82-3FE7763AA6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91781978-8C98-435A-B076-CB9B7372CC1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5974542-E02D-47A2-90CE-146A0579B3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719290F2-865F-4008-B00A-57E00F322AC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7A22D62E-4698-4BB5-B42A-BE1F7C02AC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F2D4F6BF-CAC3-4C44-BCF9-A3575B55E0D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DBC8388-5F10-45B5-82D6-A949B3E2EF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25B7C73E-031B-4971-9D12-9D11D557D8D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0466DA4-4ADB-425F-B790-458E20B99C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643D3CDF-2A98-4554-A984-1A3CAE6A0748}"/>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F8A7B0E-78D9-43BB-AF66-83D4582CBAEF}"/>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5FD669AF-F7E9-434A-8137-900A44341F0A}"/>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EE71F752-8419-4DBA-A9E5-B980E5F224F1}"/>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3B9AC300-CDC0-42CB-AB91-C833FB7B1AFF}"/>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C972AF5-EBC4-4931-81AB-C4B7F721442A}"/>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D9CDE96-61E8-444B-B7AD-1679966762E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3D69A625-CF52-46AA-8D61-C181F684BC1D}"/>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9A6DDC8D-D192-4AD8-80F3-5612886127F5}"/>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02413BDA-368F-4DB1-8FA6-9E989DA333AA}"/>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3E86AAB5-B0DC-480B-856E-F2BD8BE07550}"/>
            </a:ext>
          </a:extLst>
        </xdr:cNvPr>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B175DD4-FA60-4920-A8FC-334B418D5C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2B014D5-C14C-46A4-9F39-D368D023F55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B0D1892-DBAD-4C42-B948-A76E2E27EA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E686F2A-8832-425F-B679-B59A2CA5D40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BCA8813-45FA-4B7C-BD49-12CCF8ADC5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548" name="楕円 547">
          <a:extLst>
            <a:ext uri="{FF2B5EF4-FFF2-40B4-BE49-F238E27FC236}">
              <a16:creationId xmlns:a16="http://schemas.microsoft.com/office/drawing/2014/main" id="{A245007F-9FD1-4B31-8C6F-79A7D97BC30B}"/>
            </a:ext>
          </a:extLst>
        </xdr:cNvPr>
        <xdr:cNvSpPr/>
      </xdr:nvSpPr>
      <xdr:spPr>
        <a:xfrm>
          <a:off x="16268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159493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BAA4DCC-7F54-4AA3-A345-B04A375E7BB6}"/>
            </a:ext>
          </a:extLst>
        </xdr:cNvPr>
        <xdr:cNvSpPr txBox="1"/>
      </xdr:nvSpPr>
      <xdr:spPr>
        <a:xfrm>
          <a:off x="16357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550" name="楕円 549">
          <a:extLst>
            <a:ext uri="{FF2B5EF4-FFF2-40B4-BE49-F238E27FC236}">
              <a16:creationId xmlns:a16="http://schemas.microsoft.com/office/drawing/2014/main" id="{A32C6D8F-C670-4F81-A875-A57520C254E0}"/>
            </a:ext>
          </a:extLst>
        </xdr:cNvPr>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60416</xdr:rowOff>
    </xdr:to>
    <xdr:cxnSp macro="">
      <xdr:nvCxnSpPr>
        <xdr:cNvPr id="551" name="直線コネクタ 550">
          <a:extLst>
            <a:ext uri="{FF2B5EF4-FFF2-40B4-BE49-F238E27FC236}">
              <a16:creationId xmlns:a16="http://schemas.microsoft.com/office/drawing/2014/main" id="{E1CE854B-B893-4758-9E24-A5C48FF5D825}"/>
            </a:ext>
          </a:extLst>
        </xdr:cNvPr>
        <xdr:cNvCxnSpPr/>
      </xdr:nvCxnSpPr>
      <xdr:spPr>
        <a:xfrm>
          <a:off x="15481300" y="108193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52" name="楕円 551">
          <a:extLst>
            <a:ext uri="{FF2B5EF4-FFF2-40B4-BE49-F238E27FC236}">
              <a16:creationId xmlns:a16="http://schemas.microsoft.com/office/drawing/2014/main" id="{8506FE20-083F-4FF7-9D7E-D12AA304FC60}"/>
            </a:ext>
          </a:extLst>
        </xdr:cNvPr>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17962</xdr:rowOff>
    </xdr:to>
    <xdr:cxnSp macro="">
      <xdr:nvCxnSpPr>
        <xdr:cNvPr id="553" name="直線コネクタ 552">
          <a:extLst>
            <a:ext uri="{FF2B5EF4-FFF2-40B4-BE49-F238E27FC236}">
              <a16:creationId xmlns:a16="http://schemas.microsoft.com/office/drawing/2014/main" id="{4EA66744-36B6-46C1-87DB-8A9027255D6F}"/>
            </a:ext>
          </a:extLst>
        </xdr:cNvPr>
        <xdr:cNvCxnSpPr/>
      </xdr:nvCxnSpPr>
      <xdr:spPr>
        <a:xfrm>
          <a:off x="14592300" y="108029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554" name="楕円 553">
          <a:extLst>
            <a:ext uri="{FF2B5EF4-FFF2-40B4-BE49-F238E27FC236}">
              <a16:creationId xmlns:a16="http://schemas.microsoft.com/office/drawing/2014/main" id="{08B36E82-5F72-434E-A6B6-96E4D3CE832C}"/>
            </a:ext>
          </a:extLst>
        </xdr:cNvPr>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32657</xdr:rowOff>
    </xdr:from>
    <xdr:to>
      <xdr:col>76</xdr:col>
      <xdr:colOff>114300</xdr:colOff>
      <xdr:row>63</xdr:row>
      <xdr:rowOff>1633</xdr:rowOff>
    </xdr:to>
    <xdr:cxnSp macro="">
      <xdr:nvCxnSpPr>
        <xdr:cNvPr id="555" name="直線コネクタ 554">
          <a:extLst>
            <a:ext uri="{FF2B5EF4-FFF2-40B4-BE49-F238E27FC236}">
              <a16:creationId xmlns:a16="http://schemas.microsoft.com/office/drawing/2014/main" id="{6FD4B35B-8E13-462D-9699-CAC1C189563D}"/>
            </a:ext>
          </a:extLst>
        </xdr:cNvPr>
        <xdr:cNvCxnSpPr/>
      </xdr:nvCxnSpPr>
      <xdr:spPr>
        <a:xfrm>
          <a:off x="13703300" y="1066255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114119</xdr:rowOff>
    </xdr:from>
    <xdr:to>
      <xdr:col>67</xdr:col>
      <xdr:colOff>101600</xdr:colOff>
      <xdr:row>62</xdr:row>
      <xdr:rowOff>44269</xdr:rowOff>
    </xdr:to>
    <xdr:sp macro="" textlink="">
      <xdr:nvSpPr>
        <xdr:cNvPr id="556" name="楕円 555">
          <a:extLst>
            <a:ext uri="{FF2B5EF4-FFF2-40B4-BE49-F238E27FC236}">
              <a16:creationId xmlns:a16="http://schemas.microsoft.com/office/drawing/2014/main" id="{9871267C-F494-49DD-AA36-6810B3CBB157}"/>
            </a:ext>
          </a:extLst>
        </xdr:cNvPr>
        <xdr:cNvSpPr/>
      </xdr:nvSpPr>
      <xdr:spPr>
        <a:xfrm>
          <a:off x="12763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164919</xdr:rowOff>
    </xdr:from>
    <xdr:to>
      <xdr:col>71</xdr:col>
      <xdr:colOff>177800</xdr:colOff>
      <xdr:row>62</xdr:row>
      <xdr:rowOff>32657</xdr:rowOff>
    </xdr:to>
    <xdr:cxnSp macro="">
      <xdr:nvCxnSpPr>
        <xdr:cNvPr id="557" name="直線コネクタ 556">
          <a:extLst>
            <a:ext uri="{FF2B5EF4-FFF2-40B4-BE49-F238E27FC236}">
              <a16:creationId xmlns:a16="http://schemas.microsoft.com/office/drawing/2014/main" id="{D7924C9A-F379-4291-B579-A7FEC1451453}"/>
            </a:ext>
          </a:extLst>
        </xdr:cNvPr>
        <xdr:cNvCxnSpPr/>
      </xdr:nvCxnSpPr>
      <xdr:spPr>
        <a:xfrm>
          <a:off x="12814300" y="10623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9E01D1C7-F27F-4822-A752-738A639609EB}"/>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21203451-5A1D-4218-BD64-078446A25380}"/>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3187FCB5-4F2A-4128-B5E3-0B6018B48307}"/>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2556C675-5CAE-465F-BBEB-C4990C12A422}"/>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562" name="n_1mainValue【学校施設】&#10;有形固定資産減価償却率">
          <a:extLst>
            <a:ext uri="{FF2B5EF4-FFF2-40B4-BE49-F238E27FC236}">
              <a16:creationId xmlns:a16="http://schemas.microsoft.com/office/drawing/2014/main" id="{455656F6-73AA-4CD0-9C37-E6991A2938E9}"/>
            </a:ext>
          </a:extLst>
        </xdr:cNvPr>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63" name="n_2mainValue【学校施設】&#10;有形固定資産減価償却率">
          <a:extLst>
            <a:ext uri="{FF2B5EF4-FFF2-40B4-BE49-F238E27FC236}">
              <a16:creationId xmlns:a16="http://schemas.microsoft.com/office/drawing/2014/main" id="{4BDF703B-7E3E-41D4-89BB-9E376FC433F3}"/>
            </a:ext>
          </a:extLst>
        </xdr:cNvPr>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564" name="n_3mainValue【学校施設】&#10;有形固定資産減価償却率">
          <a:extLst>
            <a:ext uri="{FF2B5EF4-FFF2-40B4-BE49-F238E27FC236}">
              <a16:creationId xmlns:a16="http://schemas.microsoft.com/office/drawing/2014/main" id="{E0E5ACDA-9EC5-4DE1-99D8-76D2A4236F91}"/>
            </a:ext>
          </a:extLst>
        </xdr:cNvPr>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35396</xdr:rowOff>
    </xdr:from>
    <xdr:ext cx="405111" cy="259045"/>
    <xdr:sp macro="" textlink="">
      <xdr:nvSpPr>
        <xdr:cNvPr id="565" name="n_4mainValue【学校施設】&#10;有形固定資産減価償却率">
          <a:extLst>
            <a:ext uri="{FF2B5EF4-FFF2-40B4-BE49-F238E27FC236}">
              <a16:creationId xmlns:a16="http://schemas.microsoft.com/office/drawing/2014/main" id="{C2B76C6C-2FBE-41EB-9AA8-33C5A0985A24}"/>
            </a:ext>
          </a:extLst>
        </xdr:cNvPr>
        <xdr:cNvSpPr txBox="1"/>
      </xdr:nvSpPr>
      <xdr:spPr>
        <a:xfrm>
          <a:off x="12611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61EFBBD-4C03-4C38-A781-41A4E510BD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BC31C2CD-6A4D-4A3A-A4B2-E3C3C859FD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0C480BB-3347-443F-B167-B9FBA03C17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B993243-2977-42BC-8C40-D4476CE14D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CDF8DAC-83C3-461A-9343-5DF69D1C50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0F3B9C9-2906-4549-90FA-ACFC39CFC7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DF3E4C3-8133-4123-BE58-816D20CAF3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7EC5045-8BFA-4634-9448-3C732290D2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81164437-E7A8-4101-AD12-AD33748FE8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20F439A-6492-4DC7-8E75-0DC7322C25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83191CBB-AECD-4CD7-B8E9-3E16D84FFC5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43450D93-5F25-462A-8EC4-C766797A988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696BD512-D525-43AD-8E0B-848FEBD3F8F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F8613214-91A2-4F24-AC6F-A3EB163BD54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44A17F5A-7BE2-452A-B2D9-65B4805260D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2A83A38C-3350-4FBB-B2F0-D139C320D8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5F83936E-D856-4831-AB5D-44F29D3A84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3D77BCBF-0661-4F99-B884-1AE627F47F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D62C7DB5-D005-4EF1-8F04-D952F41CFA1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4C97F04-DDD8-42E0-AEA7-916F69858E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620FF27-09C4-4B93-93DF-B2B462E931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E8F4D655-DFBE-4AC4-9A13-331A0AF6A7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DC90F10D-ED14-4E38-85C5-3B1E85D226ED}"/>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91A5A48E-76BD-4426-A398-F5E8124224E4}"/>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CC877EE9-58CF-4B08-9695-38E27B471825}"/>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5EDD1CCD-0A83-4A43-9B19-F7714BE0D2EC}"/>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88BFF320-BAAB-46BC-9B54-D5506C2A0364}"/>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286F5CAD-8F9C-4D81-B97C-864DD7207967}"/>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77E80EF2-E21C-4C71-8A47-F2738251BFE7}"/>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71630F7B-4544-4EC2-8E7A-26FF2D1C1625}"/>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B37E4F1C-54A9-42D3-A9F8-8D6B1C3E20B0}"/>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D9A5E924-8EE1-496D-B915-64F67C899517}"/>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D1DBE48A-36AF-4CE5-935A-1A97C6922D4C}"/>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5C6F880-24E6-40AC-B784-192C17F6C9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DBEDBF-7E41-4545-BB55-53F116CA0C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550DF46-D0CE-412C-BB80-DD15779DA4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6411D36-3BB7-46A3-B8A6-9EEF69A144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13357B3-01E8-4953-9A27-0C943C2F1B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7265</xdr:rowOff>
    </xdr:from>
    <xdr:to>
      <xdr:col>116</xdr:col>
      <xdr:colOff>114300</xdr:colOff>
      <xdr:row>61</xdr:row>
      <xdr:rowOff>108865</xdr:rowOff>
    </xdr:to>
    <xdr:sp macro="" textlink="">
      <xdr:nvSpPr>
        <xdr:cNvPr id="604" name="楕円 603">
          <a:extLst>
            <a:ext uri="{FF2B5EF4-FFF2-40B4-BE49-F238E27FC236}">
              <a16:creationId xmlns:a16="http://schemas.microsoft.com/office/drawing/2014/main" id="{7F2D1360-4570-4CEA-826F-E0E145381EC3}"/>
            </a:ext>
          </a:extLst>
        </xdr:cNvPr>
        <xdr:cNvSpPr/>
      </xdr:nvSpPr>
      <xdr:spPr>
        <a:xfrm>
          <a:off x="221107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157142</xdr:rowOff>
    </xdr:from>
    <xdr:ext cx="469744" cy="259045"/>
    <xdr:sp macro="" textlink="">
      <xdr:nvSpPr>
        <xdr:cNvPr id="605" name="【学校施設】&#10;一人当たり面積該当値テキスト">
          <a:extLst>
            <a:ext uri="{FF2B5EF4-FFF2-40B4-BE49-F238E27FC236}">
              <a16:creationId xmlns:a16="http://schemas.microsoft.com/office/drawing/2014/main" id="{2FF898D2-D3EE-4D78-8815-6B3D83D79D01}"/>
            </a:ext>
          </a:extLst>
        </xdr:cNvPr>
        <xdr:cNvSpPr txBox="1"/>
      </xdr:nvSpPr>
      <xdr:spPr>
        <a:xfrm>
          <a:off x="22199600" y="10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28753</xdr:rowOff>
    </xdr:from>
    <xdr:to>
      <xdr:col>112</xdr:col>
      <xdr:colOff>38100</xdr:colOff>
      <xdr:row>61</xdr:row>
      <xdr:rowOff>130353</xdr:rowOff>
    </xdr:to>
    <xdr:sp macro="" textlink="">
      <xdr:nvSpPr>
        <xdr:cNvPr id="606" name="楕円 605">
          <a:extLst>
            <a:ext uri="{FF2B5EF4-FFF2-40B4-BE49-F238E27FC236}">
              <a16:creationId xmlns:a16="http://schemas.microsoft.com/office/drawing/2014/main" id="{50B05D38-61A1-47A1-88FA-3C6444FB5F6B}"/>
            </a:ext>
          </a:extLst>
        </xdr:cNvPr>
        <xdr:cNvSpPr/>
      </xdr:nvSpPr>
      <xdr:spPr>
        <a:xfrm>
          <a:off x="21272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58065</xdr:rowOff>
    </xdr:from>
    <xdr:to>
      <xdr:col>116</xdr:col>
      <xdr:colOff>63500</xdr:colOff>
      <xdr:row>61</xdr:row>
      <xdr:rowOff>79553</xdr:rowOff>
    </xdr:to>
    <xdr:cxnSp macro="">
      <xdr:nvCxnSpPr>
        <xdr:cNvPr id="607" name="直線コネクタ 606">
          <a:extLst>
            <a:ext uri="{FF2B5EF4-FFF2-40B4-BE49-F238E27FC236}">
              <a16:creationId xmlns:a16="http://schemas.microsoft.com/office/drawing/2014/main" id="{6DE6AC26-8D09-43D9-82BB-6680A6961BB2}"/>
            </a:ext>
          </a:extLst>
        </xdr:cNvPr>
        <xdr:cNvCxnSpPr/>
      </xdr:nvCxnSpPr>
      <xdr:spPr>
        <a:xfrm flipV="1">
          <a:off x="21323300" y="1051651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48870</xdr:rowOff>
    </xdr:from>
    <xdr:to>
      <xdr:col>107</xdr:col>
      <xdr:colOff>101600</xdr:colOff>
      <xdr:row>61</xdr:row>
      <xdr:rowOff>150470</xdr:rowOff>
    </xdr:to>
    <xdr:sp macro="" textlink="">
      <xdr:nvSpPr>
        <xdr:cNvPr id="608" name="楕円 607">
          <a:extLst>
            <a:ext uri="{FF2B5EF4-FFF2-40B4-BE49-F238E27FC236}">
              <a16:creationId xmlns:a16="http://schemas.microsoft.com/office/drawing/2014/main" id="{433B1672-B12A-48B0-8ADA-6F770127E84A}"/>
            </a:ext>
          </a:extLst>
        </xdr:cNvPr>
        <xdr:cNvSpPr/>
      </xdr:nvSpPr>
      <xdr:spPr>
        <a:xfrm>
          <a:off x="20383500" y="10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79553</xdr:rowOff>
    </xdr:from>
    <xdr:to>
      <xdr:col>111</xdr:col>
      <xdr:colOff>177800</xdr:colOff>
      <xdr:row>61</xdr:row>
      <xdr:rowOff>99670</xdr:rowOff>
    </xdr:to>
    <xdr:cxnSp macro="">
      <xdr:nvCxnSpPr>
        <xdr:cNvPr id="609" name="直線コネクタ 608">
          <a:extLst>
            <a:ext uri="{FF2B5EF4-FFF2-40B4-BE49-F238E27FC236}">
              <a16:creationId xmlns:a16="http://schemas.microsoft.com/office/drawing/2014/main" id="{ACA1BC9D-6EB6-43F9-853F-A04350BFF74B}"/>
            </a:ext>
          </a:extLst>
        </xdr:cNvPr>
        <xdr:cNvCxnSpPr/>
      </xdr:nvCxnSpPr>
      <xdr:spPr>
        <a:xfrm flipV="1">
          <a:off x="20434300" y="1053800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92304</xdr:rowOff>
    </xdr:from>
    <xdr:to>
      <xdr:col>102</xdr:col>
      <xdr:colOff>165100</xdr:colOff>
      <xdr:row>62</xdr:row>
      <xdr:rowOff>22454</xdr:rowOff>
    </xdr:to>
    <xdr:sp macro="" textlink="">
      <xdr:nvSpPr>
        <xdr:cNvPr id="610" name="楕円 609">
          <a:extLst>
            <a:ext uri="{FF2B5EF4-FFF2-40B4-BE49-F238E27FC236}">
              <a16:creationId xmlns:a16="http://schemas.microsoft.com/office/drawing/2014/main" id="{A81CA9EB-C0E7-448B-A4F3-9BD8C9C6B4DA}"/>
            </a:ext>
          </a:extLst>
        </xdr:cNvPr>
        <xdr:cNvSpPr/>
      </xdr:nvSpPr>
      <xdr:spPr>
        <a:xfrm>
          <a:off x="19494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99670</xdr:rowOff>
    </xdr:from>
    <xdr:to>
      <xdr:col>107</xdr:col>
      <xdr:colOff>50800</xdr:colOff>
      <xdr:row>61</xdr:row>
      <xdr:rowOff>143104</xdr:rowOff>
    </xdr:to>
    <xdr:cxnSp macro="">
      <xdr:nvCxnSpPr>
        <xdr:cNvPr id="611" name="直線コネクタ 610">
          <a:extLst>
            <a:ext uri="{FF2B5EF4-FFF2-40B4-BE49-F238E27FC236}">
              <a16:creationId xmlns:a16="http://schemas.microsoft.com/office/drawing/2014/main" id="{49675067-ABE4-4D95-8580-F1431B680F5A}"/>
            </a:ext>
          </a:extLst>
        </xdr:cNvPr>
        <xdr:cNvCxnSpPr/>
      </xdr:nvCxnSpPr>
      <xdr:spPr>
        <a:xfrm flipV="1">
          <a:off x="19545300" y="10558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107391</xdr:rowOff>
    </xdr:from>
    <xdr:to>
      <xdr:col>98</xdr:col>
      <xdr:colOff>38100</xdr:colOff>
      <xdr:row>62</xdr:row>
      <xdr:rowOff>37541</xdr:rowOff>
    </xdr:to>
    <xdr:sp macro="" textlink="">
      <xdr:nvSpPr>
        <xdr:cNvPr id="612" name="楕円 611">
          <a:extLst>
            <a:ext uri="{FF2B5EF4-FFF2-40B4-BE49-F238E27FC236}">
              <a16:creationId xmlns:a16="http://schemas.microsoft.com/office/drawing/2014/main" id="{05A80438-E43E-4176-97E8-9CBB791FBD0F}"/>
            </a:ext>
          </a:extLst>
        </xdr:cNvPr>
        <xdr:cNvSpPr/>
      </xdr:nvSpPr>
      <xdr:spPr>
        <a:xfrm>
          <a:off x="18605500" y="105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143104</xdr:rowOff>
    </xdr:from>
    <xdr:to>
      <xdr:col>102</xdr:col>
      <xdr:colOff>114300</xdr:colOff>
      <xdr:row>61</xdr:row>
      <xdr:rowOff>158191</xdr:rowOff>
    </xdr:to>
    <xdr:cxnSp macro="">
      <xdr:nvCxnSpPr>
        <xdr:cNvPr id="613" name="直線コネクタ 612">
          <a:extLst>
            <a:ext uri="{FF2B5EF4-FFF2-40B4-BE49-F238E27FC236}">
              <a16:creationId xmlns:a16="http://schemas.microsoft.com/office/drawing/2014/main" id="{A2C3C90E-1BE3-490B-859E-671B2E345295}"/>
            </a:ext>
          </a:extLst>
        </xdr:cNvPr>
        <xdr:cNvCxnSpPr/>
      </xdr:nvCxnSpPr>
      <xdr:spPr>
        <a:xfrm flipV="1">
          <a:off x="18656300" y="1060155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916FEF73-0020-4AB8-B4BB-29018F951867}"/>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5A2AE735-108E-45C4-97E1-71D18C077675}"/>
            </a:ext>
          </a:extLst>
        </xdr:cNvPr>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708F237F-4345-40C5-A586-3D30BC020FD4}"/>
            </a:ext>
          </a:extLst>
        </xdr:cNvPr>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E1F84A09-3570-4585-9FD9-0AC0FFD61215}"/>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121480</xdr:rowOff>
    </xdr:from>
    <xdr:ext cx="469744" cy="259045"/>
    <xdr:sp macro="" textlink="">
      <xdr:nvSpPr>
        <xdr:cNvPr id="618" name="n_1mainValue【学校施設】&#10;一人当たり面積">
          <a:extLst>
            <a:ext uri="{FF2B5EF4-FFF2-40B4-BE49-F238E27FC236}">
              <a16:creationId xmlns:a16="http://schemas.microsoft.com/office/drawing/2014/main" id="{FC86247C-B9A7-4F7C-894A-199B25D73448}"/>
            </a:ext>
          </a:extLst>
        </xdr:cNvPr>
        <xdr:cNvSpPr txBox="1"/>
      </xdr:nvSpPr>
      <xdr:spPr>
        <a:xfrm>
          <a:off x="21075727" y="105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141597</xdr:rowOff>
    </xdr:from>
    <xdr:ext cx="469744" cy="259045"/>
    <xdr:sp macro="" textlink="">
      <xdr:nvSpPr>
        <xdr:cNvPr id="619" name="n_2mainValue【学校施設】&#10;一人当たり面積">
          <a:extLst>
            <a:ext uri="{FF2B5EF4-FFF2-40B4-BE49-F238E27FC236}">
              <a16:creationId xmlns:a16="http://schemas.microsoft.com/office/drawing/2014/main" id="{A1772BB2-2306-4E77-AC1C-6F5E495BC729}"/>
            </a:ext>
          </a:extLst>
        </xdr:cNvPr>
        <xdr:cNvSpPr txBox="1"/>
      </xdr:nvSpPr>
      <xdr:spPr>
        <a:xfrm>
          <a:off x="20199427" y="106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13581</xdr:rowOff>
    </xdr:from>
    <xdr:ext cx="469744" cy="259045"/>
    <xdr:sp macro="" textlink="">
      <xdr:nvSpPr>
        <xdr:cNvPr id="620" name="n_3mainValue【学校施設】&#10;一人当たり面積">
          <a:extLst>
            <a:ext uri="{FF2B5EF4-FFF2-40B4-BE49-F238E27FC236}">
              <a16:creationId xmlns:a16="http://schemas.microsoft.com/office/drawing/2014/main" id="{309D30E8-5BA0-4EE4-B481-668232D4BA00}"/>
            </a:ext>
          </a:extLst>
        </xdr:cNvPr>
        <xdr:cNvSpPr txBox="1"/>
      </xdr:nvSpPr>
      <xdr:spPr>
        <a:xfrm>
          <a:off x="19310427" y="106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28668</xdr:rowOff>
    </xdr:from>
    <xdr:ext cx="469744" cy="259045"/>
    <xdr:sp macro="" textlink="">
      <xdr:nvSpPr>
        <xdr:cNvPr id="621" name="n_4mainValue【学校施設】&#10;一人当たり面積">
          <a:extLst>
            <a:ext uri="{FF2B5EF4-FFF2-40B4-BE49-F238E27FC236}">
              <a16:creationId xmlns:a16="http://schemas.microsoft.com/office/drawing/2014/main" id="{B46654B2-CCE9-4640-8F47-F52DAE05FC48}"/>
            </a:ext>
          </a:extLst>
        </xdr:cNvPr>
        <xdr:cNvSpPr txBox="1"/>
      </xdr:nvSpPr>
      <xdr:spPr>
        <a:xfrm>
          <a:off x="18421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CAE7572-CEEB-4F89-B561-8A25F95E8E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5662249B-F7C3-4783-B59A-F3BD7B281D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D4C2E62C-A828-4296-B076-A023D6F1BF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94659644-952A-4AF0-B0E0-4184CD05A4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FEEB1A1A-3F4B-4743-9225-5ECD23D50E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2604534E-FBAC-48D2-8D73-0F31C6B560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41FFC7D-1F11-438D-93E5-E5B353C531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C4D9A32-FDD4-4CD4-8020-1303D278D3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5A8E16E6-F051-49EB-A7D1-095FEDC81B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3A2BE777-2F1D-4EE9-9D22-B14FDEADB7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A081BB2-F51C-47BB-8458-DD6D707411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9D5ADB51-5472-4230-9B50-D2A0D43D922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ACAC93A7-D48C-466A-AD00-B67236CBA89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E54E4715-3703-4BA6-B00E-D1431A839E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C15CD18B-1CBF-48EE-A593-6F7CE1D57DB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F73A076A-8E04-4FF3-88EA-EDC8998189E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470F80F9-00F2-4100-8404-5595911CAA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CF02AAF2-024C-455E-8592-078430E7AD6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E080FFB6-CCEB-40E2-9328-9B09281A31C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32E4CC7E-1254-47FF-8B4A-BF11DAFC69B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AC148C63-6F30-4E4B-9309-01F1D6EE4B4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1909A95F-7C3A-4AC9-8A9B-9D18976A30A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73949017-3E16-4C86-A209-8E7AE671A26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E44EDB9-6738-43A0-A3F8-4C4662DC1C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98D3B2B-1F79-4DEF-8965-DE46A076D3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111579</xdr:rowOff>
    </xdr:from>
    <xdr:to>
      <xdr:col>85</xdr:col>
      <xdr:colOff>126364</xdr:colOff>
      <xdr:row>86</xdr:row>
      <xdr:rowOff>116477</xdr:rowOff>
    </xdr:to>
    <xdr:cxnSp macro="">
      <xdr:nvCxnSpPr>
        <xdr:cNvPr id="647" name="直線コネクタ 646">
          <a:extLst>
            <a:ext uri="{FF2B5EF4-FFF2-40B4-BE49-F238E27FC236}">
              <a16:creationId xmlns:a16="http://schemas.microsoft.com/office/drawing/2014/main" id="{3EA13DB5-76CF-4DB7-AF39-44A3D2043AF9}"/>
            </a:ext>
          </a:extLst>
        </xdr:cNvPr>
        <xdr:cNvCxnSpPr/>
      </xdr:nvCxnSpPr>
      <xdr:spPr>
        <a:xfrm flipV="1">
          <a:off x="16318864" y="13656129"/>
          <a:ext cx="0" cy="1205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48" name="【児童館】&#10;有形固定資産減価償却率最小値テキスト">
          <a:extLst>
            <a:ext uri="{FF2B5EF4-FFF2-40B4-BE49-F238E27FC236}">
              <a16:creationId xmlns:a16="http://schemas.microsoft.com/office/drawing/2014/main" id="{A4BDD44D-1A38-4866-B471-6440971912C1}"/>
            </a:ext>
          </a:extLst>
        </xdr:cNvPr>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49" name="直線コネクタ 648">
          <a:extLst>
            <a:ext uri="{FF2B5EF4-FFF2-40B4-BE49-F238E27FC236}">
              <a16:creationId xmlns:a16="http://schemas.microsoft.com/office/drawing/2014/main" id="{862E7327-77B6-447F-B25B-E90725FE573B}"/>
            </a:ext>
          </a:extLst>
        </xdr:cNvPr>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58256</xdr:rowOff>
    </xdr:from>
    <xdr:ext cx="405111" cy="259045"/>
    <xdr:sp macro="" textlink="">
      <xdr:nvSpPr>
        <xdr:cNvPr id="650" name="【児童館】&#10;有形固定資産減価償却率最大値テキスト">
          <a:extLst>
            <a:ext uri="{FF2B5EF4-FFF2-40B4-BE49-F238E27FC236}">
              <a16:creationId xmlns:a16="http://schemas.microsoft.com/office/drawing/2014/main" id="{6887DBDF-CDC2-4AC9-AB5D-4464A3E3AE1F}"/>
            </a:ext>
          </a:extLst>
        </xdr:cNvPr>
        <xdr:cNvSpPr txBox="1"/>
      </xdr:nvSpPr>
      <xdr:spPr>
        <a:xfrm>
          <a:off x="16357600" y="1343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111579</xdr:rowOff>
    </xdr:from>
    <xdr:to>
      <xdr:col>86</xdr:col>
      <xdr:colOff>25400</xdr:colOff>
      <xdr:row>79</xdr:row>
      <xdr:rowOff>111579</xdr:rowOff>
    </xdr:to>
    <xdr:cxnSp macro="">
      <xdr:nvCxnSpPr>
        <xdr:cNvPr id="651" name="直線コネクタ 650">
          <a:extLst>
            <a:ext uri="{FF2B5EF4-FFF2-40B4-BE49-F238E27FC236}">
              <a16:creationId xmlns:a16="http://schemas.microsoft.com/office/drawing/2014/main" id="{D349D78E-392B-4EFF-97E3-D4452FBF40C5}"/>
            </a:ext>
          </a:extLst>
        </xdr:cNvPr>
        <xdr:cNvCxnSpPr/>
      </xdr:nvCxnSpPr>
      <xdr:spPr>
        <a:xfrm>
          <a:off x="16230600" y="1365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47370</xdr:rowOff>
    </xdr:from>
    <xdr:ext cx="405111" cy="259045"/>
    <xdr:sp macro="" textlink="">
      <xdr:nvSpPr>
        <xdr:cNvPr id="652" name="【児童館】&#10;有形固定資産減価償却率平均値テキスト">
          <a:extLst>
            <a:ext uri="{FF2B5EF4-FFF2-40B4-BE49-F238E27FC236}">
              <a16:creationId xmlns:a16="http://schemas.microsoft.com/office/drawing/2014/main" id="{387F3F2D-1BF3-4A38-93FC-C9B2B4F6C9E4}"/>
            </a:ext>
          </a:extLst>
        </xdr:cNvPr>
        <xdr:cNvSpPr txBox="1"/>
      </xdr:nvSpPr>
      <xdr:spPr>
        <a:xfrm>
          <a:off x="16357600" y="14277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53" name="フローチャート: 判断 652">
          <a:extLst>
            <a:ext uri="{FF2B5EF4-FFF2-40B4-BE49-F238E27FC236}">
              <a16:creationId xmlns:a16="http://schemas.microsoft.com/office/drawing/2014/main" id="{5E8DC1D8-6F1A-4C66-9D65-B491EC8F614B}"/>
            </a:ext>
          </a:extLst>
        </xdr:cNvPr>
        <xdr:cNvSpPr/>
      </xdr:nvSpPr>
      <xdr:spPr>
        <a:xfrm>
          <a:off x="162687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60779</xdr:rowOff>
    </xdr:from>
    <xdr:to>
      <xdr:col>81</xdr:col>
      <xdr:colOff>101600</xdr:colOff>
      <xdr:row>83</xdr:row>
      <xdr:rowOff>162379</xdr:rowOff>
    </xdr:to>
    <xdr:sp macro="" textlink="">
      <xdr:nvSpPr>
        <xdr:cNvPr id="654" name="フローチャート: 判断 653">
          <a:extLst>
            <a:ext uri="{FF2B5EF4-FFF2-40B4-BE49-F238E27FC236}">
              <a16:creationId xmlns:a16="http://schemas.microsoft.com/office/drawing/2014/main" id="{FB7B798A-7BCE-4477-86B9-BF94F5C45812}"/>
            </a:ext>
          </a:extLst>
        </xdr:cNvPr>
        <xdr:cNvSpPr/>
      </xdr:nvSpPr>
      <xdr:spPr>
        <a:xfrm>
          <a:off x="15430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55" name="フローチャート: 判断 654">
          <a:extLst>
            <a:ext uri="{FF2B5EF4-FFF2-40B4-BE49-F238E27FC236}">
              <a16:creationId xmlns:a16="http://schemas.microsoft.com/office/drawing/2014/main" id="{FF521156-6441-4085-9715-D3CC1253B60E}"/>
            </a:ext>
          </a:extLst>
        </xdr:cNvPr>
        <xdr:cNvSpPr/>
      </xdr:nvSpPr>
      <xdr:spPr>
        <a:xfrm>
          <a:off x="1454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106499</xdr:rowOff>
    </xdr:from>
    <xdr:to>
      <xdr:col>72</xdr:col>
      <xdr:colOff>38100</xdr:colOff>
      <xdr:row>83</xdr:row>
      <xdr:rowOff>36649</xdr:rowOff>
    </xdr:to>
    <xdr:sp macro="" textlink="">
      <xdr:nvSpPr>
        <xdr:cNvPr id="656" name="フローチャート: 判断 655">
          <a:extLst>
            <a:ext uri="{FF2B5EF4-FFF2-40B4-BE49-F238E27FC236}">
              <a16:creationId xmlns:a16="http://schemas.microsoft.com/office/drawing/2014/main" id="{E1A34AC2-6EAE-4CF3-89DE-5973B465C3F0}"/>
            </a:ext>
          </a:extLst>
        </xdr:cNvPr>
        <xdr:cNvSpPr/>
      </xdr:nvSpPr>
      <xdr:spPr>
        <a:xfrm>
          <a:off x="13652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7" name="フローチャート: 判断 656">
          <a:extLst>
            <a:ext uri="{FF2B5EF4-FFF2-40B4-BE49-F238E27FC236}">
              <a16:creationId xmlns:a16="http://schemas.microsoft.com/office/drawing/2014/main" id="{33963E0D-BC8A-4994-A4B2-2DE2169D9D7A}"/>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1262512-4112-4C9C-BA1E-699C4B8410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188B786-C066-4B6B-B067-04B518FF12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D6028A7-CD3B-4AE9-B845-187AE03C30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5A349CF-BC7C-495D-B7F7-3AA875E215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B519DE3-68F6-4627-A177-6B75884EC5B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63" name="楕円 662">
          <a:extLst>
            <a:ext uri="{FF2B5EF4-FFF2-40B4-BE49-F238E27FC236}">
              <a16:creationId xmlns:a16="http://schemas.microsoft.com/office/drawing/2014/main" id="{5B41BF3D-0F70-4F5B-9A5F-7B3083843375}"/>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13806</xdr:rowOff>
    </xdr:from>
    <xdr:ext cx="405111" cy="259045"/>
    <xdr:sp macro="" textlink="">
      <xdr:nvSpPr>
        <xdr:cNvPr id="664" name="【児童館】&#10;有形固定資産減価償却率該当値テキスト">
          <a:extLst>
            <a:ext uri="{FF2B5EF4-FFF2-40B4-BE49-F238E27FC236}">
              <a16:creationId xmlns:a16="http://schemas.microsoft.com/office/drawing/2014/main" id="{E34FA4BE-5C1A-428C-A780-08775CF0D9B7}"/>
            </a:ext>
          </a:extLst>
        </xdr:cNvPr>
        <xdr:cNvSpPr txBox="1"/>
      </xdr:nvSpPr>
      <xdr:spPr>
        <a:xfrm>
          <a:off x="16357600" y="1355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665" name="楕円 664">
          <a:extLst>
            <a:ext uri="{FF2B5EF4-FFF2-40B4-BE49-F238E27FC236}">
              <a16:creationId xmlns:a16="http://schemas.microsoft.com/office/drawing/2014/main" id="{AFE99E89-6F4D-47AB-ADD7-FE76F0B611A6}"/>
            </a:ext>
          </a:extLst>
        </xdr:cNvPr>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111579</xdr:rowOff>
    </xdr:to>
    <xdr:cxnSp macro="">
      <xdr:nvCxnSpPr>
        <xdr:cNvPr id="666" name="直線コネクタ 665">
          <a:extLst>
            <a:ext uri="{FF2B5EF4-FFF2-40B4-BE49-F238E27FC236}">
              <a16:creationId xmlns:a16="http://schemas.microsoft.com/office/drawing/2014/main" id="{3558CBF0-1403-41FA-B9DD-73E1827936F6}"/>
            </a:ext>
          </a:extLst>
        </xdr:cNvPr>
        <xdr:cNvCxnSpPr/>
      </xdr:nvCxnSpPr>
      <xdr:spPr>
        <a:xfrm>
          <a:off x="15481300" y="135810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67" name="楕円 666">
          <a:extLst>
            <a:ext uri="{FF2B5EF4-FFF2-40B4-BE49-F238E27FC236}">
              <a16:creationId xmlns:a16="http://schemas.microsoft.com/office/drawing/2014/main" id="{F2F98608-D304-435A-BB96-546270463B74}"/>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79</xdr:row>
      <xdr:rowOff>36468</xdr:rowOff>
    </xdr:to>
    <xdr:cxnSp macro="">
      <xdr:nvCxnSpPr>
        <xdr:cNvPr id="668" name="直線コネクタ 667">
          <a:extLst>
            <a:ext uri="{FF2B5EF4-FFF2-40B4-BE49-F238E27FC236}">
              <a16:creationId xmlns:a16="http://schemas.microsoft.com/office/drawing/2014/main" id="{212E261E-A382-454E-801A-EE064A5DC1DC}"/>
            </a:ext>
          </a:extLst>
        </xdr:cNvPr>
        <xdr:cNvCxnSpPr/>
      </xdr:nvCxnSpPr>
      <xdr:spPr>
        <a:xfrm>
          <a:off x="14592300" y="135059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69" name="楕円 668">
          <a:extLst>
            <a:ext uri="{FF2B5EF4-FFF2-40B4-BE49-F238E27FC236}">
              <a16:creationId xmlns:a16="http://schemas.microsoft.com/office/drawing/2014/main" id="{98F689B5-83CE-4840-BF23-6E8A636700BB}"/>
            </a:ext>
          </a:extLst>
        </xdr:cNvPr>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132806</xdr:rowOff>
    </xdr:from>
    <xdr:to>
      <xdr:col>76</xdr:col>
      <xdr:colOff>114300</xdr:colOff>
      <xdr:row>85</xdr:row>
      <xdr:rowOff>163830</xdr:rowOff>
    </xdr:to>
    <xdr:cxnSp macro="">
      <xdr:nvCxnSpPr>
        <xdr:cNvPr id="670" name="直線コネクタ 669">
          <a:extLst>
            <a:ext uri="{FF2B5EF4-FFF2-40B4-BE49-F238E27FC236}">
              <a16:creationId xmlns:a16="http://schemas.microsoft.com/office/drawing/2014/main" id="{ED5F4261-FFF3-4395-A5A5-365B7C1789E9}"/>
            </a:ext>
          </a:extLst>
        </xdr:cNvPr>
        <xdr:cNvCxnSpPr/>
      </xdr:nvCxnSpPr>
      <xdr:spPr>
        <a:xfrm flipV="1">
          <a:off x="13703300" y="13505906"/>
          <a:ext cx="889000" cy="12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71" name="楕円 670">
          <a:extLst>
            <a:ext uri="{FF2B5EF4-FFF2-40B4-BE49-F238E27FC236}">
              <a16:creationId xmlns:a16="http://schemas.microsoft.com/office/drawing/2014/main" id="{44AC6A57-3562-4A1D-85D3-C25A7254251E}"/>
            </a:ext>
          </a:extLst>
        </xdr:cNvPr>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85</xdr:row>
      <xdr:rowOff>163830</xdr:rowOff>
    </xdr:to>
    <xdr:cxnSp macro="">
      <xdr:nvCxnSpPr>
        <xdr:cNvPr id="672" name="直線コネクタ 671">
          <a:extLst>
            <a:ext uri="{FF2B5EF4-FFF2-40B4-BE49-F238E27FC236}">
              <a16:creationId xmlns:a16="http://schemas.microsoft.com/office/drawing/2014/main" id="{0E324858-C5DD-4450-8199-08E344851BA9}"/>
            </a:ext>
          </a:extLst>
        </xdr:cNvPr>
        <xdr:cNvCxnSpPr/>
      </xdr:nvCxnSpPr>
      <xdr:spPr>
        <a:xfrm>
          <a:off x="12814300" y="1472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153506</xdr:rowOff>
    </xdr:from>
    <xdr:ext cx="405111" cy="259045"/>
    <xdr:sp macro="" textlink="">
      <xdr:nvSpPr>
        <xdr:cNvPr id="673" name="n_1aveValue【児童館】&#10;有形固定資産減価償却率">
          <a:extLst>
            <a:ext uri="{FF2B5EF4-FFF2-40B4-BE49-F238E27FC236}">
              <a16:creationId xmlns:a16="http://schemas.microsoft.com/office/drawing/2014/main" id="{253F8758-6570-4690-9124-C24DFAB3605C}"/>
            </a:ext>
          </a:extLst>
        </xdr:cNvPr>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674" name="n_2aveValue【児童館】&#10;有形固定資産減価償却率">
          <a:extLst>
            <a:ext uri="{FF2B5EF4-FFF2-40B4-BE49-F238E27FC236}">
              <a16:creationId xmlns:a16="http://schemas.microsoft.com/office/drawing/2014/main" id="{AD9FB4D4-1717-47FB-9BEE-F07B7FA36067}"/>
            </a:ext>
          </a:extLst>
        </xdr:cNvPr>
        <xdr:cNvSpPr txBox="1"/>
      </xdr:nvSpPr>
      <xdr:spPr>
        <a:xfrm>
          <a:off x="14389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53176</xdr:rowOff>
    </xdr:from>
    <xdr:ext cx="405111" cy="259045"/>
    <xdr:sp macro="" textlink="">
      <xdr:nvSpPr>
        <xdr:cNvPr id="675" name="n_3aveValue【児童館】&#10;有形固定資産減価償却率">
          <a:extLst>
            <a:ext uri="{FF2B5EF4-FFF2-40B4-BE49-F238E27FC236}">
              <a16:creationId xmlns:a16="http://schemas.microsoft.com/office/drawing/2014/main" id="{EF649A7C-18E7-4DFB-9F23-134E3B47DCDB}"/>
            </a:ext>
          </a:extLst>
        </xdr:cNvPr>
        <xdr:cNvSpPr txBox="1"/>
      </xdr:nvSpPr>
      <xdr:spPr>
        <a:xfrm>
          <a:off x="13500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6" name="n_4aveValue【児童館】&#10;有形固定資産減価償却率">
          <a:extLst>
            <a:ext uri="{FF2B5EF4-FFF2-40B4-BE49-F238E27FC236}">
              <a16:creationId xmlns:a16="http://schemas.microsoft.com/office/drawing/2014/main" id="{2126A359-6CD7-4FAA-A0FC-6FF60E4AD831}"/>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677" name="n_1mainValue【児童館】&#10;有形固定資産減価償却率">
          <a:extLst>
            <a:ext uri="{FF2B5EF4-FFF2-40B4-BE49-F238E27FC236}">
              <a16:creationId xmlns:a16="http://schemas.microsoft.com/office/drawing/2014/main" id="{93040745-9A58-4BE7-A265-CBCB9E66F183}"/>
            </a:ext>
          </a:extLst>
        </xdr:cNvPr>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678" name="n_2mainValue【児童館】&#10;有形固定資産減価償却率">
          <a:extLst>
            <a:ext uri="{FF2B5EF4-FFF2-40B4-BE49-F238E27FC236}">
              <a16:creationId xmlns:a16="http://schemas.microsoft.com/office/drawing/2014/main" id="{0D6DDD21-3C4C-49AF-9FAA-3FD74C9F80DC}"/>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79" name="n_3mainValue【児童館】&#10;有形固定資産減価償却率">
          <a:extLst>
            <a:ext uri="{FF2B5EF4-FFF2-40B4-BE49-F238E27FC236}">
              <a16:creationId xmlns:a16="http://schemas.microsoft.com/office/drawing/2014/main" id="{4AD59F74-69D6-4B44-BABB-2A9333A18BC7}"/>
            </a:ext>
          </a:extLst>
        </xdr:cNvPr>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80" name="n_4mainValue【児童館】&#10;有形固定資産減価償却率">
          <a:extLst>
            <a:ext uri="{FF2B5EF4-FFF2-40B4-BE49-F238E27FC236}">
              <a16:creationId xmlns:a16="http://schemas.microsoft.com/office/drawing/2014/main" id="{9C24CD94-83BC-44A2-B6E1-0F83B5B8A500}"/>
            </a:ext>
          </a:extLst>
        </xdr:cNvPr>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1FEE868-2868-4C57-A053-BD5B17B800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31B89A0D-659A-440C-8604-9A7C1323C5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6036B4C-CE8A-47F8-8B81-B5169C86F9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66EC56D2-D0ED-4D16-99C2-45040B7F39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893FBE98-1452-432C-A1E5-5D9DDC8A77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7BF9B541-E702-4F0C-8FFB-39580919AD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038885F-91ED-47E0-83D3-CAAE37E651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7064B0C1-F83F-449D-A0B3-6FDFD23FF5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2B26FA89-F046-46BA-B208-A8DE5D25BD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C345A42-4773-4A84-8942-A87F3FF802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4F6309E5-C714-4311-B962-4AA69C5A7B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C43F3AB3-99C1-4694-A983-1307DCB542D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F797B67E-91FB-42DE-AF83-35C76C802F1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F752CCA6-6E08-4960-B2D3-80A09AC9B51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A4D6B0A-CA84-40A2-B825-7CF443FD190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88DC7468-B6B6-499C-AF0C-E58A61F815E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40B5711D-0EB3-44FB-B9C1-7B024FB7676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B323B2A1-7A33-4CEC-BF0C-9B23A106F0F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D79FF36A-7FD0-47CC-91ED-6343E430D7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19E3A519-836E-40E0-8290-BEB86330F4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FEEA57F3-F357-49EB-A5C1-2953A84576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2" name="直線コネクタ 701">
          <a:extLst>
            <a:ext uri="{FF2B5EF4-FFF2-40B4-BE49-F238E27FC236}">
              <a16:creationId xmlns:a16="http://schemas.microsoft.com/office/drawing/2014/main" id="{A708FC9B-0A91-4422-936D-A0D25CE32F2B}"/>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3" name="【児童館】&#10;一人当たり面積最小値テキスト">
          <a:extLst>
            <a:ext uri="{FF2B5EF4-FFF2-40B4-BE49-F238E27FC236}">
              <a16:creationId xmlns:a16="http://schemas.microsoft.com/office/drawing/2014/main" id="{CAD44AD6-AEE2-4CCE-81D1-95255C8EB061}"/>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4" name="直線コネクタ 703">
          <a:extLst>
            <a:ext uri="{FF2B5EF4-FFF2-40B4-BE49-F238E27FC236}">
              <a16:creationId xmlns:a16="http://schemas.microsoft.com/office/drawing/2014/main" id="{909A285D-55DD-4ACB-A101-709D44F5A7D6}"/>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5" name="【児童館】&#10;一人当たり面積最大値テキスト">
          <a:extLst>
            <a:ext uri="{FF2B5EF4-FFF2-40B4-BE49-F238E27FC236}">
              <a16:creationId xmlns:a16="http://schemas.microsoft.com/office/drawing/2014/main" id="{1CE9DA52-2186-4B3F-B792-0FF52A62F03F}"/>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6" name="直線コネクタ 705">
          <a:extLst>
            <a:ext uri="{FF2B5EF4-FFF2-40B4-BE49-F238E27FC236}">
              <a16:creationId xmlns:a16="http://schemas.microsoft.com/office/drawing/2014/main" id="{4DC39A14-1CBF-4D6A-97D9-9328975C79C7}"/>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157751</xdr:rowOff>
    </xdr:from>
    <xdr:ext cx="469744" cy="259045"/>
    <xdr:sp macro="" textlink="">
      <xdr:nvSpPr>
        <xdr:cNvPr id="707" name="【児童館】&#10;一人当たり面積平均値テキスト">
          <a:extLst>
            <a:ext uri="{FF2B5EF4-FFF2-40B4-BE49-F238E27FC236}">
              <a16:creationId xmlns:a16="http://schemas.microsoft.com/office/drawing/2014/main" id="{636C06D6-BF54-4BD6-93BE-B017636A4CFC}"/>
            </a:ext>
          </a:extLst>
        </xdr:cNvPr>
        <xdr:cNvSpPr txBox="1"/>
      </xdr:nvSpPr>
      <xdr:spPr>
        <a:xfrm>
          <a:off x="22199600" y="1421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8" name="フローチャート: 判断 707">
          <a:extLst>
            <a:ext uri="{FF2B5EF4-FFF2-40B4-BE49-F238E27FC236}">
              <a16:creationId xmlns:a16="http://schemas.microsoft.com/office/drawing/2014/main" id="{229B1A22-7BB5-43CE-ACDC-B070D4A601BF}"/>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a:extLst>
            <a:ext uri="{FF2B5EF4-FFF2-40B4-BE49-F238E27FC236}">
              <a16:creationId xmlns:a16="http://schemas.microsoft.com/office/drawing/2014/main" id="{83631D59-08E9-4713-8B85-887ED0D246C8}"/>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0" name="フローチャート: 判断 709">
          <a:extLst>
            <a:ext uri="{FF2B5EF4-FFF2-40B4-BE49-F238E27FC236}">
              <a16:creationId xmlns:a16="http://schemas.microsoft.com/office/drawing/2014/main" id="{C4EB4178-AEDB-4B67-8744-44465085EF28}"/>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1" name="フローチャート: 判断 710">
          <a:extLst>
            <a:ext uri="{FF2B5EF4-FFF2-40B4-BE49-F238E27FC236}">
              <a16:creationId xmlns:a16="http://schemas.microsoft.com/office/drawing/2014/main" id="{29F38BC0-B939-4330-990D-78501B3873F0}"/>
            </a:ext>
          </a:extLst>
        </xdr:cNvPr>
        <xdr:cNvSpPr/>
      </xdr:nvSpPr>
      <xdr:spPr>
        <a:xfrm>
          <a:off x="19494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2" name="フローチャート: 判断 711">
          <a:extLst>
            <a:ext uri="{FF2B5EF4-FFF2-40B4-BE49-F238E27FC236}">
              <a16:creationId xmlns:a16="http://schemas.microsoft.com/office/drawing/2014/main" id="{6612FEBC-B1FA-4B32-A977-21C940345AC5}"/>
            </a:ext>
          </a:extLst>
        </xdr:cNvPr>
        <xdr:cNvSpPr/>
      </xdr:nvSpPr>
      <xdr:spPr>
        <a:xfrm>
          <a:off x="18605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776182C-2E59-49BA-BC91-F2569D1BA0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E9DABDC-4ABC-4BFC-B7EA-137B7C09C3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C6A28AE-965D-4FA8-BE63-B26D33E2B2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AB2E663-8EFE-4E81-A961-41FE3EAABC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EEDEC25-00D6-4785-8CE1-25C4AE8071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39878</xdr:rowOff>
    </xdr:from>
    <xdr:to>
      <xdr:col>102</xdr:col>
      <xdr:colOff>165100</xdr:colOff>
      <xdr:row>85</xdr:row>
      <xdr:rowOff>141478</xdr:rowOff>
    </xdr:to>
    <xdr:sp macro="" textlink="">
      <xdr:nvSpPr>
        <xdr:cNvPr id="718" name="楕円 717">
          <a:extLst>
            <a:ext uri="{FF2B5EF4-FFF2-40B4-BE49-F238E27FC236}">
              <a16:creationId xmlns:a16="http://schemas.microsoft.com/office/drawing/2014/main" id="{A235BB5F-B1A4-4983-801A-812363D70539}"/>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9" name="楕円 718">
          <a:extLst>
            <a:ext uri="{FF2B5EF4-FFF2-40B4-BE49-F238E27FC236}">
              <a16:creationId xmlns:a16="http://schemas.microsoft.com/office/drawing/2014/main" id="{4FE4B687-0D88-4549-BA55-3B762AD179E1}"/>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99822</xdr:rowOff>
    </xdr:to>
    <xdr:cxnSp macro="">
      <xdr:nvCxnSpPr>
        <xdr:cNvPr id="720" name="直線コネクタ 719">
          <a:extLst>
            <a:ext uri="{FF2B5EF4-FFF2-40B4-BE49-F238E27FC236}">
              <a16:creationId xmlns:a16="http://schemas.microsoft.com/office/drawing/2014/main" id="{21ACAE9E-B0F9-45E5-9ACE-A69B1B0F5F09}"/>
            </a:ext>
          </a:extLst>
        </xdr:cNvPr>
        <xdr:cNvCxnSpPr/>
      </xdr:nvCxnSpPr>
      <xdr:spPr>
        <a:xfrm flipV="1">
          <a:off x="18656300" y="1466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1" name="n_1aveValue【児童館】&#10;一人当たり面積">
          <a:extLst>
            <a:ext uri="{FF2B5EF4-FFF2-40B4-BE49-F238E27FC236}">
              <a16:creationId xmlns:a16="http://schemas.microsoft.com/office/drawing/2014/main" id="{B2A41F1D-97F6-484B-BC81-2049469B599F}"/>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22" name="n_2aveValue【児童館】&#10;一人当たり面積">
          <a:extLst>
            <a:ext uri="{FF2B5EF4-FFF2-40B4-BE49-F238E27FC236}">
              <a16:creationId xmlns:a16="http://schemas.microsoft.com/office/drawing/2014/main" id="{C592A5FB-2D62-4567-81C8-8EB160D43E77}"/>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23" name="n_3aveValue【児童館】&#10;一人当たり面積">
          <a:extLst>
            <a:ext uri="{FF2B5EF4-FFF2-40B4-BE49-F238E27FC236}">
              <a16:creationId xmlns:a16="http://schemas.microsoft.com/office/drawing/2014/main" id="{21F2E5E3-9FB5-4F31-A11F-AB1CF53B0121}"/>
            </a:ext>
          </a:extLst>
        </xdr:cNvPr>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24" name="n_4aveValue【児童館】&#10;一人当たり面積">
          <a:extLst>
            <a:ext uri="{FF2B5EF4-FFF2-40B4-BE49-F238E27FC236}">
              <a16:creationId xmlns:a16="http://schemas.microsoft.com/office/drawing/2014/main" id="{B6535C63-1709-47D6-B354-9367EC4B3C7D}"/>
            </a:ext>
          </a:extLst>
        </xdr:cNvPr>
        <xdr:cNvSpPr txBox="1"/>
      </xdr:nvSpPr>
      <xdr:spPr>
        <a:xfrm>
          <a:off x="18421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25" name="n_3mainValue【児童館】&#10;一人当たり面積">
          <a:extLst>
            <a:ext uri="{FF2B5EF4-FFF2-40B4-BE49-F238E27FC236}">
              <a16:creationId xmlns:a16="http://schemas.microsoft.com/office/drawing/2014/main" id="{ACAFC517-2B10-4995-8258-4274C83EDC4E}"/>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26" name="n_4mainValue【児童館】&#10;一人当たり面積">
          <a:extLst>
            <a:ext uri="{FF2B5EF4-FFF2-40B4-BE49-F238E27FC236}">
              <a16:creationId xmlns:a16="http://schemas.microsoft.com/office/drawing/2014/main" id="{FC6671DC-10DD-4330-B3DB-A470E4E7390A}"/>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A4DF19BB-6048-4785-A74D-9F9C915011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6F790BDB-FDBE-4FF2-85ED-75EA1E9E27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FD3431FD-5FBE-4428-88DB-27BA0FD90F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E19D66A1-1863-4261-BB78-35F9E81FA1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F37FF789-263C-4C6A-BD63-5F36C77098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379A57D4-FBEB-48A0-AA94-BCFDFA1D56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3CDA89D6-17DB-4CB5-81A1-D6E467E0E4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211A16F5-2101-401F-807E-DE82FE16C6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77E91E67-B29C-4D34-93C9-42B5C3BA7A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9A5ADA15-52DD-4339-8AAA-541C976085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6E1D4119-D3ED-4E8B-A5A0-A60C9C5CDC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E9A8ACD5-7182-4BF3-AE16-9390F1BE89C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69FBEA3B-9CFC-468A-AACD-6F2149EB91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C4AA88E1-BE04-41A0-AC94-67CA3924110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8D8D10E0-65FC-4B3C-8B3F-5D0686D1192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9450EE3D-110D-444E-8B7E-7D66406931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C5F6CF53-7281-4A26-B329-FBA7A01543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78CC12EF-C8CB-4932-B6F7-088F0B6971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E28C55AD-55BA-4B81-850F-47DDBE31843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041E0194-4610-4D75-AE96-7AFFCA7309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57718D5C-CE7B-4933-ABB3-036A453C2F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677CF272-0968-4B85-A232-D8E9A8A173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857B7B03-BA62-4B24-BF2B-EDEDABA6231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7F53B8CD-58F6-4105-866E-DC9136E521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1" name="直線コネクタ 750">
          <a:extLst>
            <a:ext uri="{FF2B5EF4-FFF2-40B4-BE49-F238E27FC236}">
              <a16:creationId xmlns:a16="http://schemas.microsoft.com/office/drawing/2014/main" id="{3CA7C37F-9E7D-443C-8188-68AC00ED9BE0}"/>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2" name="【公民館】&#10;有形固定資産減価償却率最小値テキスト">
          <a:extLst>
            <a:ext uri="{FF2B5EF4-FFF2-40B4-BE49-F238E27FC236}">
              <a16:creationId xmlns:a16="http://schemas.microsoft.com/office/drawing/2014/main" id="{A39D866C-9E18-4992-949C-09255FD0178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3" name="直線コネクタ 752">
          <a:extLst>
            <a:ext uri="{FF2B5EF4-FFF2-40B4-BE49-F238E27FC236}">
              <a16:creationId xmlns:a16="http://schemas.microsoft.com/office/drawing/2014/main" id="{8FD33CCF-8007-443E-80C0-5C10CE0F2F3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54" name="【公民館】&#10;有形固定資産減価償却率最大値テキスト">
          <a:extLst>
            <a:ext uri="{FF2B5EF4-FFF2-40B4-BE49-F238E27FC236}">
              <a16:creationId xmlns:a16="http://schemas.microsoft.com/office/drawing/2014/main" id="{277991C8-3D7A-4BF7-A354-5EF573380E7A}"/>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55" name="直線コネクタ 754">
          <a:extLst>
            <a:ext uri="{FF2B5EF4-FFF2-40B4-BE49-F238E27FC236}">
              <a16:creationId xmlns:a16="http://schemas.microsoft.com/office/drawing/2014/main" id="{CECC587D-84CA-4668-85F2-5E5FFEEDA353}"/>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756" name="【公民館】&#10;有形固定資産減価償却率平均値テキスト">
          <a:extLst>
            <a:ext uri="{FF2B5EF4-FFF2-40B4-BE49-F238E27FC236}">
              <a16:creationId xmlns:a16="http://schemas.microsoft.com/office/drawing/2014/main" id="{09E06862-D010-49DB-8FF2-6922B4414A02}"/>
            </a:ext>
          </a:extLst>
        </xdr:cNvPr>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57" name="フローチャート: 判断 756">
          <a:extLst>
            <a:ext uri="{FF2B5EF4-FFF2-40B4-BE49-F238E27FC236}">
              <a16:creationId xmlns:a16="http://schemas.microsoft.com/office/drawing/2014/main" id="{A895264F-CAD1-4ADD-845B-7F8ED80867E3}"/>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58" name="フローチャート: 判断 757">
          <a:extLst>
            <a:ext uri="{FF2B5EF4-FFF2-40B4-BE49-F238E27FC236}">
              <a16:creationId xmlns:a16="http://schemas.microsoft.com/office/drawing/2014/main" id="{7D27602A-EE19-4E16-8DDE-87FB9A24B15B}"/>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59" name="フローチャート: 判断 758">
          <a:extLst>
            <a:ext uri="{FF2B5EF4-FFF2-40B4-BE49-F238E27FC236}">
              <a16:creationId xmlns:a16="http://schemas.microsoft.com/office/drawing/2014/main" id="{40AF815A-8637-4D54-BEBE-F15415245DA0}"/>
            </a:ext>
          </a:extLst>
        </xdr:cNvPr>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0" name="フローチャート: 判断 759">
          <a:extLst>
            <a:ext uri="{FF2B5EF4-FFF2-40B4-BE49-F238E27FC236}">
              <a16:creationId xmlns:a16="http://schemas.microsoft.com/office/drawing/2014/main" id="{AFD14D1A-A055-467D-A4CB-471B06CC0060}"/>
            </a:ext>
          </a:extLst>
        </xdr:cNvPr>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61" name="フローチャート: 判断 760">
          <a:extLst>
            <a:ext uri="{FF2B5EF4-FFF2-40B4-BE49-F238E27FC236}">
              <a16:creationId xmlns:a16="http://schemas.microsoft.com/office/drawing/2014/main" id="{E12C5E59-97E2-40C8-B3F4-AF9DE2EF4688}"/>
            </a:ext>
          </a:extLst>
        </xdr:cNvPr>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B3E5093-5BD1-4AB1-8E7E-8A38212EE8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9EFDA97-8758-4F26-8129-19DD00F6EF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6FEB1F58-9194-4FA3-BC89-8A4866C418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36D08B2-A836-4EC1-A559-8779CD5DE5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F771D28-C05C-4E9D-9D06-FACA9845EE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767" name="楕円 766">
          <a:extLst>
            <a:ext uri="{FF2B5EF4-FFF2-40B4-BE49-F238E27FC236}">
              <a16:creationId xmlns:a16="http://schemas.microsoft.com/office/drawing/2014/main" id="{7B524E46-5FCC-42CA-8091-43D27A0B4B31}"/>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768" name="【公民館】&#10;有形固定資産減価償却率該当値テキスト">
          <a:extLst>
            <a:ext uri="{FF2B5EF4-FFF2-40B4-BE49-F238E27FC236}">
              <a16:creationId xmlns:a16="http://schemas.microsoft.com/office/drawing/2014/main" id="{471F1A6D-C2C0-4065-AC39-BAD0CEF6A022}"/>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769" name="楕円 768">
          <a:extLst>
            <a:ext uri="{FF2B5EF4-FFF2-40B4-BE49-F238E27FC236}">
              <a16:creationId xmlns:a16="http://schemas.microsoft.com/office/drawing/2014/main" id="{D352495F-6D20-4983-AEC6-F5D900F647FD}"/>
            </a:ext>
          </a:extLst>
        </xdr:cNvPr>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104</xdr:row>
      <xdr:rowOff>0</xdr:rowOff>
    </xdr:to>
    <xdr:cxnSp macro="">
      <xdr:nvCxnSpPr>
        <xdr:cNvPr id="770" name="直線コネクタ 769">
          <a:extLst>
            <a:ext uri="{FF2B5EF4-FFF2-40B4-BE49-F238E27FC236}">
              <a16:creationId xmlns:a16="http://schemas.microsoft.com/office/drawing/2014/main" id="{945F55BD-0730-4BE2-A6A9-3431168AC0E2}"/>
            </a:ext>
          </a:extLst>
        </xdr:cNvPr>
        <xdr:cNvCxnSpPr/>
      </xdr:nvCxnSpPr>
      <xdr:spPr>
        <a:xfrm>
          <a:off x="15481300" y="1775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164464</xdr:rowOff>
    </xdr:from>
    <xdr:to>
      <xdr:col>76</xdr:col>
      <xdr:colOff>165100</xdr:colOff>
      <xdr:row>103</xdr:row>
      <xdr:rowOff>94614</xdr:rowOff>
    </xdr:to>
    <xdr:sp macro="" textlink="">
      <xdr:nvSpPr>
        <xdr:cNvPr id="771" name="楕円 770">
          <a:extLst>
            <a:ext uri="{FF2B5EF4-FFF2-40B4-BE49-F238E27FC236}">
              <a16:creationId xmlns:a16="http://schemas.microsoft.com/office/drawing/2014/main" id="{CB68A2F6-00BE-43D0-900B-64DCA183F170}"/>
            </a:ext>
          </a:extLst>
        </xdr:cNvPr>
        <xdr:cNvSpPr/>
      </xdr:nvSpPr>
      <xdr:spPr>
        <a:xfrm>
          <a:off x="14541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95250</xdr:rowOff>
    </xdr:to>
    <xdr:cxnSp macro="">
      <xdr:nvCxnSpPr>
        <xdr:cNvPr id="772" name="直線コネクタ 771">
          <a:extLst>
            <a:ext uri="{FF2B5EF4-FFF2-40B4-BE49-F238E27FC236}">
              <a16:creationId xmlns:a16="http://schemas.microsoft.com/office/drawing/2014/main" id="{562D6847-5760-4215-BDF2-DB22727889B4}"/>
            </a:ext>
          </a:extLst>
        </xdr:cNvPr>
        <xdr:cNvCxnSpPr/>
      </xdr:nvCxnSpPr>
      <xdr:spPr>
        <a:xfrm>
          <a:off x="14592300" y="177031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3" name="楕円 772">
          <a:extLst>
            <a:ext uri="{FF2B5EF4-FFF2-40B4-BE49-F238E27FC236}">
              <a16:creationId xmlns:a16="http://schemas.microsoft.com/office/drawing/2014/main" id="{88C68E2D-4829-44E0-BEDC-74AD769D897D}"/>
            </a:ext>
          </a:extLst>
        </xdr:cNvPr>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43814</xdr:rowOff>
    </xdr:to>
    <xdr:cxnSp macro="">
      <xdr:nvCxnSpPr>
        <xdr:cNvPr id="774" name="直線コネクタ 773">
          <a:extLst>
            <a:ext uri="{FF2B5EF4-FFF2-40B4-BE49-F238E27FC236}">
              <a16:creationId xmlns:a16="http://schemas.microsoft.com/office/drawing/2014/main" id="{3290CA24-41AE-4A44-99C1-0C64113D5208}"/>
            </a:ext>
          </a:extLst>
        </xdr:cNvPr>
        <xdr:cNvCxnSpPr/>
      </xdr:nvCxnSpPr>
      <xdr:spPr>
        <a:xfrm>
          <a:off x="13703300" y="17655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775" name="楕円 774">
          <a:extLst>
            <a:ext uri="{FF2B5EF4-FFF2-40B4-BE49-F238E27FC236}">
              <a16:creationId xmlns:a16="http://schemas.microsoft.com/office/drawing/2014/main" id="{204DA42E-C657-43FB-98BC-3C68849F4DC8}"/>
            </a:ext>
          </a:extLst>
        </xdr:cNvPr>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167639</xdr:rowOff>
    </xdr:to>
    <xdr:cxnSp macro="">
      <xdr:nvCxnSpPr>
        <xdr:cNvPr id="776" name="直線コネクタ 775">
          <a:extLst>
            <a:ext uri="{FF2B5EF4-FFF2-40B4-BE49-F238E27FC236}">
              <a16:creationId xmlns:a16="http://schemas.microsoft.com/office/drawing/2014/main" id="{079960FA-4A81-4EDA-A009-0757908D7E82}"/>
            </a:ext>
          </a:extLst>
        </xdr:cNvPr>
        <xdr:cNvCxnSpPr/>
      </xdr:nvCxnSpPr>
      <xdr:spPr>
        <a:xfrm>
          <a:off x="12814300" y="176041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777" name="n_1aveValue【公民館】&#10;有形固定資産減価償却率">
          <a:extLst>
            <a:ext uri="{FF2B5EF4-FFF2-40B4-BE49-F238E27FC236}">
              <a16:creationId xmlns:a16="http://schemas.microsoft.com/office/drawing/2014/main" id="{9C0D3F4E-3D25-4CA6-8BF8-B87A7445D73C}"/>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78" name="n_2aveValue【公民館】&#10;有形固定資産減価償却率">
          <a:extLst>
            <a:ext uri="{FF2B5EF4-FFF2-40B4-BE49-F238E27FC236}">
              <a16:creationId xmlns:a16="http://schemas.microsoft.com/office/drawing/2014/main" id="{7913EFA6-88F9-43C8-AB6E-234C71E9831B}"/>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779" name="n_3aveValue【公民館】&#10;有形固定資産減価償却率">
          <a:extLst>
            <a:ext uri="{FF2B5EF4-FFF2-40B4-BE49-F238E27FC236}">
              <a16:creationId xmlns:a16="http://schemas.microsoft.com/office/drawing/2014/main" id="{67E3DC1D-FFD8-4E52-8355-061B2C105DA4}"/>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112413</xdr:rowOff>
    </xdr:from>
    <xdr:ext cx="405111" cy="259045"/>
    <xdr:sp macro="" textlink="">
      <xdr:nvSpPr>
        <xdr:cNvPr id="780" name="n_4aveValue【公民館】&#10;有形固定資産減価償却率">
          <a:extLst>
            <a:ext uri="{FF2B5EF4-FFF2-40B4-BE49-F238E27FC236}">
              <a16:creationId xmlns:a16="http://schemas.microsoft.com/office/drawing/2014/main" id="{8ADBBD23-DA56-44E2-B950-6D77FB95C138}"/>
            </a:ext>
          </a:extLst>
        </xdr:cNvPr>
        <xdr:cNvSpPr txBox="1"/>
      </xdr:nvSpPr>
      <xdr:spPr>
        <a:xfrm>
          <a:off x="12611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781" name="n_1mainValue【公民館】&#10;有形固定資産減価償却率">
          <a:extLst>
            <a:ext uri="{FF2B5EF4-FFF2-40B4-BE49-F238E27FC236}">
              <a16:creationId xmlns:a16="http://schemas.microsoft.com/office/drawing/2014/main" id="{6269595B-B98D-428A-A67B-526B61656746}"/>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111141</xdr:rowOff>
    </xdr:from>
    <xdr:ext cx="405111" cy="259045"/>
    <xdr:sp macro="" textlink="">
      <xdr:nvSpPr>
        <xdr:cNvPr id="782" name="n_2mainValue【公民館】&#10;有形固定資産減価償却率">
          <a:extLst>
            <a:ext uri="{FF2B5EF4-FFF2-40B4-BE49-F238E27FC236}">
              <a16:creationId xmlns:a16="http://schemas.microsoft.com/office/drawing/2014/main" id="{2E4A86EA-9B53-4EE8-A808-E06D71F37518}"/>
            </a:ext>
          </a:extLst>
        </xdr:cNvPr>
        <xdr:cNvSpPr txBox="1"/>
      </xdr:nvSpPr>
      <xdr:spPr>
        <a:xfrm>
          <a:off x="14389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83" name="n_3mainValue【公民館】&#10;有形固定資産減価償却率">
          <a:extLst>
            <a:ext uri="{FF2B5EF4-FFF2-40B4-BE49-F238E27FC236}">
              <a16:creationId xmlns:a16="http://schemas.microsoft.com/office/drawing/2014/main" id="{29D4762C-9C6D-4304-831D-DA527C1A60E6}"/>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784" name="n_4mainValue【公民館】&#10;有形固定資産減価償却率">
          <a:extLst>
            <a:ext uri="{FF2B5EF4-FFF2-40B4-BE49-F238E27FC236}">
              <a16:creationId xmlns:a16="http://schemas.microsoft.com/office/drawing/2014/main" id="{AA3E62F7-75DE-42CD-A3B0-AE8356951A0F}"/>
            </a:ext>
          </a:extLst>
        </xdr:cNvPr>
        <xdr:cNvSpPr txBox="1"/>
      </xdr:nvSpPr>
      <xdr:spPr>
        <a:xfrm>
          <a:off x="12611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D05AC221-9045-49ED-99A1-C1E02409B1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547AD8CE-C8B4-462C-B306-F7ADE660A9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33393296-8E6B-433B-93FB-8876FEC85A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B3FF9CEE-5813-49C2-996A-0B7BAF3054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8FC4237D-2D31-4DA6-95AC-D99FEE588A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E9C4499B-E5FA-42F6-8CF0-349E2D4A24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C57E892C-79BD-41FE-8F85-7E6C4F44CC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CE745BD9-CD55-4F0F-B3E1-5824A819737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97EBE163-BB9F-4566-8A95-DDF4479AD4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61EF673E-70FA-4E93-B762-8F9D92F038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CA52494C-B798-432B-9B45-0D92DC2CACC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0487888C-5D53-40AB-A687-6EF0F8FF490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E31EA57D-A471-47AF-BC09-9E35B476A2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A20574F2-8C4E-4719-AB99-6952809BA7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4A8387DC-539C-44D3-B6D0-9BFBC81D5C8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E2A874CF-2051-4737-A9AB-320CCA2ADFF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AB730434-0C4D-40C5-82E3-81EF186DB1E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3748222A-2DD7-48E2-BD4C-689DD4741A1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EEEA1619-9CD8-4184-B734-B33C369402D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1C008F3C-96BB-4833-8C53-AF9E52D7E16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B2DC4EBA-AC86-4A08-BE02-974B58F424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809B1429-400D-4E24-8962-177823B6625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D97DCBD7-6345-4099-9784-F6D1D8868F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8061A202-F560-486D-80B2-C1126131A7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7D231BDC-333B-4A7E-B49A-6DA71D479A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0" name="直線コネクタ 809">
          <a:extLst>
            <a:ext uri="{FF2B5EF4-FFF2-40B4-BE49-F238E27FC236}">
              <a16:creationId xmlns:a16="http://schemas.microsoft.com/office/drawing/2014/main" id="{67814EA9-306D-4F89-BBB0-02F1D9A31F30}"/>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1" name="【公民館】&#10;一人当たり面積最小値テキスト">
          <a:extLst>
            <a:ext uri="{FF2B5EF4-FFF2-40B4-BE49-F238E27FC236}">
              <a16:creationId xmlns:a16="http://schemas.microsoft.com/office/drawing/2014/main" id="{6A3270D1-C62A-4688-82D8-79342F5E3264}"/>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2" name="直線コネクタ 811">
          <a:extLst>
            <a:ext uri="{FF2B5EF4-FFF2-40B4-BE49-F238E27FC236}">
              <a16:creationId xmlns:a16="http://schemas.microsoft.com/office/drawing/2014/main" id="{45B7779C-755A-4B59-A7D7-B079A65EFE0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13" name="【公民館】&#10;一人当たり面積最大値テキスト">
          <a:extLst>
            <a:ext uri="{FF2B5EF4-FFF2-40B4-BE49-F238E27FC236}">
              <a16:creationId xmlns:a16="http://schemas.microsoft.com/office/drawing/2014/main" id="{BAD567C5-B53A-40C6-AE12-F6954BFEFC71}"/>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14" name="直線コネクタ 813">
          <a:extLst>
            <a:ext uri="{FF2B5EF4-FFF2-40B4-BE49-F238E27FC236}">
              <a16:creationId xmlns:a16="http://schemas.microsoft.com/office/drawing/2014/main" id="{517537BF-AA6D-4F91-8F7D-07078610AA51}"/>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815" name="【公民館】&#10;一人当たり面積平均値テキスト">
          <a:extLst>
            <a:ext uri="{FF2B5EF4-FFF2-40B4-BE49-F238E27FC236}">
              <a16:creationId xmlns:a16="http://schemas.microsoft.com/office/drawing/2014/main" id="{D4224DA4-DF48-46EC-B6E6-E13C4E9460B4}"/>
            </a:ext>
          </a:extLst>
        </xdr:cNvPr>
        <xdr:cNvSpPr txBox="1"/>
      </xdr:nvSpPr>
      <xdr:spPr>
        <a:xfrm>
          <a:off x="22199600" y="1813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16" name="フローチャート: 判断 815">
          <a:extLst>
            <a:ext uri="{FF2B5EF4-FFF2-40B4-BE49-F238E27FC236}">
              <a16:creationId xmlns:a16="http://schemas.microsoft.com/office/drawing/2014/main" id="{5694DD19-E2C7-41E6-9417-859A31E78121}"/>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17" name="フローチャート: 判断 816">
          <a:extLst>
            <a:ext uri="{FF2B5EF4-FFF2-40B4-BE49-F238E27FC236}">
              <a16:creationId xmlns:a16="http://schemas.microsoft.com/office/drawing/2014/main" id="{8E6F28AE-CC91-4A2C-8F1F-70B68ECBCA7D}"/>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18" name="フローチャート: 判断 817">
          <a:extLst>
            <a:ext uri="{FF2B5EF4-FFF2-40B4-BE49-F238E27FC236}">
              <a16:creationId xmlns:a16="http://schemas.microsoft.com/office/drawing/2014/main" id="{2B3A47A8-14F5-49FA-A38F-ED7807C2EDF6}"/>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19" name="フローチャート: 判断 818">
          <a:extLst>
            <a:ext uri="{FF2B5EF4-FFF2-40B4-BE49-F238E27FC236}">
              <a16:creationId xmlns:a16="http://schemas.microsoft.com/office/drawing/2014/main" id="{9E1907FD-FFDD-45A3-91F5-E45DDBA107BB}"/>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0" name="フローチャート: 判断 819">
          <a:extLst>
            <a:ext uri="{FF2B5EF4-FFF2-40B4-BE49-F238E27FC236}">
              <a16:creationId xmlns:a16="http://schemas.microsoft.com/office/drawing/2014/main" id="{1CAE095A-25AF-4C9C-B627-F08DB7C3558F}"/>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7AB57CF5-47E1-4BD5-99F7-0BF51A384C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4E95599-EF82-4816-8CBF-34CF3CE9A4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94C40F3-DDD0-44DF-9BFB-D334053FAE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D030FCF5-3282-4EC7-A673-E8690D0194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7562AFE-673B-4EBE-971F-57305AFFC2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826" name="楕円 825">
          <a:extLst>
            <a:ext uri="{FF2B5EF4-FFF2-40B4-BE49-F238E27FC236}">
              <a16:creationId xmlns:a16="http://schemas.microsoft.com/office/drawing/2014/main" id="{D257A03A-49FD-4D07-B823-7F4BE5F267DB}"/>
            </a:ext>
          </a:extLst>
        </xdr:cNvPr>
        <xdr:cNvSpPr/>
      </xdr:nvSpPr>
      <xdr:spPr>
        <a:xfrm>
          <a:off x="22110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827" name="【公民館】&#10;一人当たり面積該当値テキスト">
          <a:extLst>
            <a:ext uri="{FF2B5EF4-FFF2-40B4-BE49-F238E27FC236}">
              <a16:creationId xmlns:a16="http://schemas.microsoft.com/office/drawing/2014/main" id="{F6CC6B3B-B807-429E-8A83-5A89A8DA2F03}"/>
            </a:ext>
          </a:extLst>
        </xdr:cNvPr>
        <xdr:cNvSpPr txBox="1"/>
      </xdr:nvSpPr>
      <xdr:spPr>
        <a:xfrm>
          <a:off x="22199600"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154395</xdr:rowOff>
    </xdr:from>
    <xdr:to>
      <xdr:col>112</xdr:col>
      <xdr:colOff>38100</xdr:colOff>
      <xdr:row>105</xdr:row>
      <xdr:rowOff>84545</xdr:rowOff>
    </xdr:to>
    <xdr:sp macro="" textlink="">
      <xdr:nvSpPr>
        <xdr:cNvPr id="828" name="楕円 827">
          <a:extLst>
            <a:ext uri="{FF2B5EF4-FFF2-40B4-BE49-F238E27FC236}">
              <a16:creationId xmlns:a16="http://schemas.microsoft.com/office/drawing/2014/main" id="{6D33C185-0BC0-451B-9EBD-489C832C0AFF}"/>
            </a:ext>
          </a:extLst>
        </xdr:cNvPr>
        <xdr:cNvSpPr/>
      </xdr:nvSpPr>
      <xdr:spPr>
        <a:xfrm>
          <a:off x="2127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33745</xdr:rowOff>
    </xdr:to>
    <xdr:cxnSp macro="">
      <xdr:nvCxnSpPr>
        <xdr:cNvPr id="829" name="直線コネクタ 828">
          <a:extLst>
            <a:ext uri="{FF2B5EF4-FFF2-40B4-BE49-F238E27FC236}">
              <a16:creationId xmlns:a16="http://schemas.microsoft.com/office/drawing/2014/main" id="{418DCD08-FE97-4D99-87BA-BD34A3BC4CC3}"/>
            </a:ext>
          </a:extLst>
        </xdr:cNvPr>
        <xdr:cNvCxnSpPr/>
      </xdr:nvCxnSpPr>
      <xdr:spPr>
        <a:xfrm flipV="1">
          <a:off x="21323300" y="1801803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830" name="楕円 829">
          <a:extLst>
            <a:ext uri="{FF2B5EF4-FFF2-40B4-BE49-F238E27FC236}">
              <a16:creationId xmlns:a16="http://schemas.microsoft.com/office/drawing/2014/main" id="{1C256ED1-6560-413A-ADFC-E55D18EDDE69}"/>
            </a:ext>
          </a:extLst>
        </xdr:cNvPr>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33745</xdr:rowOff>
    </xdr:from>
    <xdr:to>
      <xdr:col>111</xdr:col>
      <xdr:colOff>177800</xdr:colOff>
      <xdr:row>105</xdr:row>
      <xdr:rowOff>48442</xdr:rowOff>
    </xdr:to>
    <xdr:cxnSp macro="">
      <xdr:nvCxnSpPr>
        <xdr:cNvPr id="831" name="直線コネクタ 830">
          <a:extLst>
            <a:ext uri="{FF2B5EF4-FFF2-40B4-BE49-F238E27FC236}">
              <a16:creationId xmlns:a16="http://schemas.microsoft.com/office/drawing/2014/main" id="{7365AF68-28FD-4155-AD43-E6AAB03FA93E}"/>
            </a:ext>
          </a:extLst>
        </xdr:cNvPr>
        <xdr:cNvCxnSpPr/>
      </xdr:nvCxnSpPr>
      <xdr:spPr>
        <a:xfrm flipV="1">
          <a:off x="20434300" y="180359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35198</xdr:rowOff>
    </xdr:from>
    <xdr:to>
      <xdr:col>102</xdr:col>
      <xdr:colOff>165100</xdr:colOff>
      <xdr:row>107</xdr:row>
      <xdr:rowOff>136798</xdr:rowOff>
    </xdr:to>
    <xdr:sp macro="" textlink="">
      <xdr:nvSpPr>
        <xdr:cNvPr id="832" name="楕円 831">
          <a:extLst>
            <a:ext uri="{FF2B5EF4-FFF2-40B4-BE49-F238E27FC236}">
              <a16:creationId xmlns:a16="http://schemas.microsoft.com/office/drawing/2014/main" id="{0B0E120B-DF7B-4C01-B82E-53627380AC55}"/>
            </a:ext>
          </a:extLst>
        </xdr:cNvPr>
        <xdr:cNvSpPr/>
      </xdr:nvSpPr>
      <xdr:spPr>
        <a:xfrm>
          <a:off x="19494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48442</xdr:rowOff>
    </xdr:from>
    <xdr:to>
      <xdr:col>107</xdr:col>
      <xdr:colOff>50800</xdr:colOff>
      <xdr:row>107</xdr:row>
      <xdr:rowOff>85998</xdr:rowOff>
    </xdr:to>
    <xdr:cxnSp macro="">
      <xdr:nvCxnSpPr>
        <xdr:cNvPr id="833" name="直線コネクタ 832">
          <a:extLst>
            <a:ext uri="{FF2B5EF4-FFF2-40B4-BE49-F238E27FC236}">
              <a16:creationId xmlns:a16="http://schemas.microsoft.com/office/drawing/2014/main" id="{93F43C46-4551-477F-AB6F-43C3B61AD2CE}"/>
            </a:ext>
          </a:extLst>
        </xdr:cNvPr>
        <xdr:cNvCxnSpPr/>
      </xdr:nvCxnSpPr>
      <xdr:spPr>
        <a:xfrm flipV="1">
          <a:off x="19545300" y="18050692"/>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834" name="楕円 833">
          <a:extLst>
            <a:ext uri="{FF2B5EF4-FFF2-40B4-BE49-F238E27FC236}">
              <a16:creationId xmlns:a16="http://schemas.microsoft.com/office/drawing/2014/main" id="{F12D63D0-EF5D-4268-89BF-BD6153DAF68F}"/>
            </a:ext>
          </a:extLst>
        </xdr:cNvPr>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85998</xdr:rowOff>
    </xdr:from>
    <xdr:to>
      <xdr:col>102</xdr:col>
      <xdr:colOff>114300</xdr:colOff>
      <xdr:row>107</xdr:row>
      <xdr:rowOff>90895</xdr:rowOff>
    </xdr:to>
    <xdr:cxnSp macro="">
      <xdr:nvCxnSpPr>
        <xdr:cNvPr id="835" name="直線コネクタ 834">
          <a:extLst>
            <a:ext uri="{FF2B5EF4-FFF2-40B4-BE49-F238E27FC236}">
              <a16:creationId xmlns:a16="http://schemas.microsoft.com/office/drawing/2014/main" id="{72AEBC0C-D6DA-4E23-84E3-16F0C8DD4DFD}"/>
            </a:ext>
          </a:extLst>
        </xdr:cNvPr>
        <xdr:cNvCxnSpPr/>
      </xdr:nvCxnSpPr>
      <xdr:spPr>
        <a:xfrm flipV="1">
          <a:off x="18656300" y="184311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36" name="n_1aveValue【公民館】&#10;一人当たり面積">
          <a:extLst>
            <a:ext uri="{FF2B5EF4-FFF2-40B4-BE49-F238E27FC236}">
              <a16:creationId xmlns:a16="http://schemas.microsoft.com/office/drawing/2014/main" id="{4CA89480-532C-40A8-90AE-C3F94F4AE38D}"/>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37" name="n_2aveValue【公民館】&#10;一人当たり面積">
          <a:extLst>
            <a:ext uri="{FF2B5EF4-FFF2-40B4-BE49-F238E27FC236}">
              <a16:creationId xmlns:a16="http://schemas.microsoft.com/office/drawing/2014/main" id="{E0F0016B-C084-4E77-A2C4-5982B74EEB39}"/>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838" name="n_3aveValue【公民館】&#10;一人当たり面積">
          <a:extLst>
            <a:ext uri="{FF2B5EF4-FFF2-40B4-BE49-F238E27FC236}">
              <a16:creationId xmlns:a16="http://schemas.microsoft.com/office/drawing/2014/main" id="{633DF18A-8B3D-4D48-B356-B2A37F19F8A1}"/>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839" name="n_4aveValue【公民館】&#10;一人当たり面積">
          <a:extLst>
            <a:ext uri="{FF2B5EF4-FFF2-40B4-BE49-F238E27FC236}">
              <a16:creationId xmlns:a16="http://schemas.microsoft.com/office/drawing/2014/main" id="{46992B8B-A8DA-473E-A44B-96491F217DCA}"/>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101072</xdr:rowOff>
    </xdr:from>
    <xdr:ext cx="469744" cy="259045"/>
    <xdr:sp macro="" textlink="">
      <xdr:nvSpPr>
        <xdr:cNvPr id="840" name="n_1mainValue【公民館】&#10;一人当たり面積">
          <a:extLst>
            <a:ext uri="{FF2B5EF4-FFF2-40B4-BE49-F238E27FC236}">
              <a16:creationId xmlns:a16="http://schemas.microsoft.com/office/drawing/2014/main" id="{181D1ABB-1B67-4DC2-8246-4E1EA4EC5032}"/>
            </a:ext>
          </a:extLst>
        </xdr:cNvPr>
        <xdr:cNvSpPr txBox="1"/>
      </xdr:nvSpPr>
      <xdr:spPr>
        <a:xfrm>
          <a:off x="210757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841" name="n_2mainValue【公民館】&#10;一人当たり面積">
          <a:extLst>
            <a:ext uri="{FF2B5EF4-FFF2-40B4-BE49-F238E27FC236}">
              <a16:creationId xmlns:a16="http://schemas.microsoft.com/office/drawing/2014/main" id="{0BBAB198-BCEA-451A-8013-BC26ED2045D3}"/>
            </a:ext>
          </a:extLst>
        </xdr:cNvPr>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127925</xdr:rowOff>
    </xdr:from>
    <xdr:ext cx="469744" cy="259045"/>
    <xdr:sp macro="" textlink="">
      <xdr:nvSpPr>
        <xdr:cNvPr id="842" name="n_3mainValue【公民館】&#10;一人当たり面積">
          <a:extLst>
            <a:ext uri="{FF2B5EF4-FFF2-40B4-BE49-F238E27FC236}">
              <a16:creationId xmlns:a16="http://schemas.microsoft.com/office/drawing/2014/main" id="{658C4C51-20E8-40C0-ACF8-CD237561AD19}"/>
            </a:ext>
          </a:extLst>
        </xdr:cNvPr>
        <xdr:cNvSpPr txBox="1"/>
      </xdr:nvSpPr>
      <xdr:spPr>
        <a:xfrm>
          <a:off x="19310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843" name="n_4mainValue【公民館】&#10;一人当たり面積">
          <a:extLst>
            <a:ext uri="{FF2B5EF4-FFF2-40B4-BE49-F238E27FC236}">
              <a16:creationId xmlns:a16="http://schemas.microsoft.com/office/drawing/2014/main" id="{623E0A19-542A-47F8-8B35-A6F606897B31}"/>
            </a:ext>
          </a:extLst>
        </xdr:cNvPr>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0B555EA8-CFEB-403D-A7DB-CD109D1958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4A9C09CC-423A-4A92-9BDA-2849C6DE03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B1D48267-365D-40B8-8CAB-AD9BB1968B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当町の有形固定資産減価償却率は、類似団体と比較すると全体的に高い数値となっている。要因としては、庁舎・学校・保育所等の事業用資産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、道路・橋りょう等のインフラ資産の老朽化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によるもので、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年程度経過している施設が多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項目のうち、「道路」、「橋りょう・トンネル」、「認定こども園・幼稚園・保育所」、「学校施設」、「体育館・プール」、「消防施設」、「庁舎」が類似団体平均値を大きく上回る数値となっている。いずれも国庫補助金、地方債、基金等を活用し長寿命化を進め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を抑えつつ、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公共施設等総合管理計画に基づいた個別施設計画を確実に推進し、改善を図っていく。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A12E9A-4E52-4468-B4BC-40F935A107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114FB7-A306-4013-BA12-EAC8CAFAF6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8437C8-C78A-48C4-A844-AAA068721D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81BA4-3F92-427C-BD7C-F52C34496C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80C451-7A78-494C-94BA-D6CBE01328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9F665C-A7A0-4787-9BD6-BD0D41D2FB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A030DE-EC66-45EE-9459-1597994ED2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E50618-3381-4FCE-BC25-C6B1294A83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97AB45-04AC-4A2C-B8C9-8C93143181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2E8D34-B3DF-4239-BDAC-456EAECA56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E1D936-4BB0-44E4-9A41-993B1B4139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2F31F3-2555-4087-A1C2-A125A25896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645BD6-9FCB-4D0B-925C-DAC0A70551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317E6F-E143-425C-9114-721A8C14D5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57F7F4-4005-4883-845D-867E393C2B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0DD6CC-C112-4EF7-8046-6754FDC00CC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050D46-5CFD-4834-A281-8F44EA3C0B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A15C02-4AEE-4018-AE04-088A4212AE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83F7DB-D233-4F70-922E-B6AEFD871A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C4F713-88AA-45D1-82BC-1C5FC34E62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5D071D-CC9C-43B9-B342-AB402A87B8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27701D-6D55-47CD-9553-AD2D53A0B0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B699BB-656D-4112-8A2D-80C98F02E4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B3DB19-2057-4397-B9AF-68B323A999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5041EB-6DDB-4E1D-B58B-9804FB1A83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84CCB6-6551-440D-912F-4561B3775E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82832D-C040-44FB-B672-17605241B6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09AB08-6128-495E-B701-3DAED8AF57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B12A92-A0F1-4AAB-B0B5-BE7B2CE427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9C7ACC-1B1D-4466-84E0-5458FBA6A4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CF4FBB-EF50-4065-8D35-2C139DDB13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DE9542-7147-4184-82F7-DE22E95B6F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5ACD17-C48B-4D6D-8EFF-AEB2C0A7A8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2C692D-843E-49A0-BCB4-3BE5F09834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179DA4-23E0-471B-822C-DADAD8AD53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88152B-F8FF-4F1D-9D22-B3D8AB7027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18872C-0CF4-4811-83FB-1FB7BA314E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7568C9-0663-4887-83E3-01A176DAC1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A205ED-443D-4FF3-95A4-38A35ACC27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EA3A289-0814-4C4D-AE5D-5D05D7BA1C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E16A73E-9B19-4EC2-9B8D-B8606B1A89A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A08C29E-0B38-461C-A56D-8CFE6CBADE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76D3867-0D1E-4962-B25A-5B29D1FFCC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CB44847-8D46-4E9D-9C8E-F0CEED8219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4A50088-005B-4537-8BA5-1DBC165984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94DEF98-4881-4782-A22A-D427CF517A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7CFA23D-4E26-41AA-8744-0905D4CF41B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3B2D3E2-BA68-44B7-9A77-2EDAF01CCE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A443BDD-0D84-4C72-9C22-B3CA57CDD5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BB5D467-F79B-4A2C-BACA-4230918A86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52EEFE1-B004-40CE-B3CE-775A14BBD9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8A88D36-3360-428B-8601-CC117087A9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3C20F05-61C7-4E91-938D-B7C37C8087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396033F-B83E-48B4-AA12-2E8C3AB81D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9CC3471-A279-482C-9CE8-1452A47F2F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BC54510-5208-4012-A91C-4D99239C69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8FC345F-032B-407C-BB72-9070F8FB43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5D8C8CE-FB79-4117-BDE2-8E09551332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7F2097E-CB61-474F-8E19-C33EA952C0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C9CC119-5A22-4E95-9252-B87B3FE2F12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3EAC6B1-94F9-4817-B579-1C6539C6036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85C658E-A3CB-46D8-8BC8-54B21DD12FE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232306D-804B-4DCF-BE95-899C6CF4D16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9890385-B48D-44B7-AEB8-540D6CD0F0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CC14B4E-69D9-471C-A07E-B113DD0FAA2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61BA0CC-4470-4910-B570-35135F0E82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CDA7750-4400-4404-8C27-40BE839F59D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C239CDE-DDA8-4059-B349-38FFFBBE4EB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1D68916-E491-45C1-AC07-421A1A9EE6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A9C14DA-F8DA-42A2-9DD3-6CDC6A2B1B0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C9CFD5E-9251-46A9-B537-875FA32E27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73" name="直線コネクタ 72">
          <a:extLst>
            <a:ext uri="{FF2B5EF4-FFF2-40B4-BE49-F238E27FC236}">
              <a16:creationId xmlns:a16="http://schemas.microsoft.com/office/drawing/2014/main" id="{D50EE420-313B-4C39-AA10-D80A77B5D750}"/>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6053317-B011-4D5B-B812-75062CBC883B}"/>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75" name="直線コネクタ 74">
          <a:extLst>
            <a:ext uri="{FF2B5EF4-FFF2-40B4-BE49-F238E27FC236}">
              <a16:creationId xmlns:a16="http://schemas.microsoft.com/office/drawing/2014/main" id="{93DB2ED8-379C-48EB-8E8F-92504F6843B4}"/>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879B9D8-D67F-4C89-8DBD-755C45DD5135}"/>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77" name="直線コネクタ 76">
          <a:extLst>
            <a:ext uri="{FF2B5EF4-FFF2-40B4-BE49-F238E27FC236}">
              <a16:creationId xmlns:a16="http://schemas.microsoft.com/office/drawing/2014/main" id="{984F1190-D84F-4ECA-A271-EAF3CB101765}"/>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8372C1B-0F26-49EA-B910-6AEBFD3F8D0B}"/>
            </a:ext>
          </a:extLst>
        </xdr:cNvPr>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79" name="フローチャート: 判断 78">
          <a:extLst>
            <a:ext uri="{FF2B5EF4-FFF2-40B4-BE49-F238E27FC236}">
              <a16:creationId xmlns:a16="http://schemas.microsoft.com/office/drawing/2014/main" id="{0C62FF65-1110-4E4C-93B7-04987607F8DA}"/>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B349337B-9873-4DE0-8F94-8F638A4BD7A7}"/>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a:extLst>
            <a:ext uri="{FF2B5EF4-FFF2-40B4-BE49-F238E27FC236}">
              <a16:creationId xmlns:a16="http://schemas.microsoft.com/office/drawing/2014/main" id="{FAC36CCA-DAA8-43B0-955B-355B6C1525E2}"/>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a:extLst>
            <a:ext uri="{FF2B5EF4-FFF2-40B4-BE49-F238E27FC236}">
              <a16:creationId xmlns:a16="http://schemas.microsoft.com/office/drawing/2014/main" id="{6A841730-A2AD-45CE-BCB6-7F2F87801EB9}"/>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43BAC7C7-F75C-417F-83EE-84DC973185FF}"/>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FB83693-4B2D-4AB3-A976-A0EF225520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C1E9055-AE1D-496A-8EEE-5C84A49357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55EEE04-1AF9-48F4-968D-E157955A7B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7145066-F320-429B-BC1C-B921928FB9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6911078-6AA8-472B-9575-96327278CC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89" name="楕円 88">
          <a:extLst>
            <a:ext uri="{FF2B5EF4-FFF2-40B4-BE49-F238E27FC236}">
              <a16:creationId xmlns:a16="http://schemas.microsoft.com/office/drawing/2014/main" id="{3415E65E-2DCD-469E-8D02-4A637D7CA486}"/>
            </a:ext>
          </a:extLst>
        </xdr:cNvPr>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C1CCB5C-7A74-46FC-B7C2-5D95035A5FA3}"/>
            </a:ext>
          </a:extLst>
        </xdr:cNvPr>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91" name="楕円 90">
          <a:extLst>
            <a:ext uri="{FF2B5EF4-FFF2-40B4-BE49-F238E27FC236}">
              <a16:creationId xmlns:a16="http://schemas.microsoft.com/office/drawing/2014/main" id="{0A021857-CF44-4B8F-AA03-1F1A906BB97E}"/>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19050</xdr:rowOff>
    </xdr:to>
    <xdr:cxnSp macro="">
      <xdr:nvCxnSpPr>
        <xdr:cNvPr id="92" name="直線コネクタ 91">
          <a:extLst>
            <a:ext uri="{FF2B5EF4-FFF2-40B4-BE49-F238E27FC236}">
              <a16:creationId xmlns:a16="http://schemas.microsoft.com/office/drawing/2014/main" id="{73BBDAC0-7CB0-4026-90F9-0903F5F5E9B6}"/>
            </a:ext>
          </a:extLst>
        </xdr:cNvPr>
        <xdr:cNvCxnSpPr/>
      </xdr:nvCxnSpPr>
      <xdr:spPr>
        <a:xfrm>
          <a:off x="3797300" y="107956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93" name="楕円 92">
          <a:extLst>
            <a:ext uri="{FF2B5EF4-FFF2-40B4-BE49-F238E27FC236}">
              <a16:creationId xmlns:a16="http://schemas.microsoft.com/office/drawing/2014/main" id="{E3288BD0-D3BC-4D5D-B38D-C41FC1B21EAB}"/>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165735</xdr:rowOff>
    </xdr:to>
    <xdr:cxnSp macro="">
      <xdr:nvCxnSpPr>
        <xdr:cNvPr id="94" name="直線コネクタ 93">
          <a:extLst>
            <a:ext uri="{FF2B5EF4-FFF2-40B4-BE49-F238E27FC236}">
              <a16:creationId xmlns:a16="http://schemas.microsoft.com/office/drawing/2014/main" id="{CE852DA4-F884-468A-8CB5-8903A8085E4B}"/>
            </a:ext>
          </a:extLst>
        </xdr:cNvPr>
        <xdr:cNvCxnSpPr/>
      </xdr:nvCxnSpPr>
      <xdr:spPr>
        <a:xfrm>
          <a:off x="2908300" y="10772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95" name="楕円 94">
          <a:extLst>
            <a:ext uri="{FF2B5EF4-FFF2-40B4-BE49-F238E27FC236}">
              <a16:creationId xmlns:a16="http://schemas.microsoft.com/office/drawing/2014/main" id="{2D055FA3-62A9-495B-9112-804A4D3CD30D}"/>
            </a:ext>
          </a:extLst>
        </xdr:cNvPr>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148590</xdr:rowOff>
    </xdr:to>
    <xdr:cxnSp macro="">
      <xdr:nvCxnSpPr>
        <xdr:cNvPr id="96" name="直線コネクタ 95">
          <a:extLst>
            <a:ext uri="{FF2B5EF4-FFF2-40B4-BE49-F238E27FC236}">
              <a16:creationId xmlns:a16="http://schemas.microsoft.com/office/drawing/2014/main" id="{5645F7D9-136B-4D97-8FA9-25F9F9A696AC}"/>
            </a:ext>
          </a:extLst>
        </xdr:cNvPr>
        <xdr:cNvCxnSpPr/>
      </xdr:nvCxnSpPr>
      <xdr:spPr>
        <a:xfrm flipV="1">
          <a:off x="2019300" y="1077277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97" name="楕円 96">
          <a:extLst>
            <a:ext uri="{FF2B5EF4-FFF2-40B4-BE49-F238E27FC236}">
              <a16:creationId xmlns:a16="http://schemas.microsoft.com/office/drawing/2014/main" id="{D7E63CE7-8211-4899-8D43-59893DBC8E15}"/>
            </a:ext>
          </a:extLst>
        </xdr:cNvPr>
        <xdr:cNvSpPr/>
      </xdr:nvSpPr>
      <xdr:spPr>
        <a:xfrm>
          <a:off x="1079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148590</xdr:rowOff>
    </xdr:to>
    <xdr:cxnSp macro="">
      <xdr:nvCxnSpPr>
        <xdr:cNvPr id="98" name="直線コネクタ 97">
          <a:extLst>
            <a:ext uri="{FF2B5EF4-FFF2-40B4-BE49-F238E27FC236}">
              <a16:creationId xmlns:a16="http://schemas.microsoft.com/office/drawing/2014/main" id="{4A881F9B-BB12-40F6-9259-AD3167F26170}"/>
            </a:ext>
          </a:extLst>
        </xdr:cNvPr>
        <xdr:cNvCxnSpPr/>
      </xdr:nvCxnSpPr>
      <xdr:spPr>
        <a:xfrm>
          <a:off x="1130300" y="10936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99" name="n_1aveValue【体育館・プール】&#10;有形固定資産減価償却率">
          <a:extLst>
            <a:ext uri="{FF2B5EF4-FFF2-40B4-BE49-F238E27FC236}">
              <a16:creationId xmlns:a16="http://schemas.microsoft.com/office/drawing/2014/main" id="{D01B350B-3D59-4C14-B148-86E96CB0450E}"/>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00" name="n_2aveValue【体育館・プール】&#10;有形固定資産減価償却率">
          <a:extLst>
            <a:ext uri="{FF2B5EF4-FFF2-40B4-BE49-F238E27FC236}">
              <a16:creationId xmlns:a16="http://schemas.microsoft.com/office/drawing/2014/main" id="{CCE13D17-7BA4-4A03-B4FF-E1C4DA208208}"/>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01" name="n_3aveValue【体育館・プール】&#10;有形固定資産減価償却率">
          <a:extLst>
            <a:ext uri="{FF2B5EF4-FFF2-40B4-BE49-F238E27FC236}">
              <a16:creationId xmlns:a16="http://schemas.microsoft.com/office/drawing/2014/main" id="{C4E9BA29-02BC-449F-9D10-6D1F45526375}"/>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102" name="n_4aveValue【体育館・プール】&#10;有形固定資産減価償却率">
          <a:extLst>
            <a:ext uri="{FF2B5EF4-FFF2-40B4-BE49-F238E27FC236}">
              <a16:creationId xmlns:a16="http://schemas.microsoft.com/office/drawing/2014/main" id="{0BFCDEE5-ED0A-4B4E-84D6-9912B30773C4}"/>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103" name="n_1mainValue【体育館・プール】&#10;有形固定資産減価償却率">
          <a:extLst>
            <a:ext uri="{FF2B5EF4-FFF2-40B4-BE49-F238E27FC236}">
              <a16:creationId xmlns:a16="http://schemas.microsoft.com/office/drawing/2014/main" id="{FB9BD386-C289-4383-B3B5-A3BB0A5089DC}"/>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04" name="n_2mainValue【体育館・プール】&#10;有形固定資産減価償却率">
          <a:extLst>
            <a:ext uri="{FF2B5EF4-FFF2-40B4-BE49-F238E27FC236}">
              <a16:creationId xmlns:a16="http://schemas.microsoft.com/office/drawing/2014/main" id="{F1F6B053-2D0C-4C4D-8A79-3C67E34FDF9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105" name="n_3mainValue【体育館・プール】&#10;有形固定資産減価償却率">
          <a:extLst>
            <a:ext uri="{FF2B5EF4-FFF2-40B4-BE49-F238E27FC236}">
              <a16:creationId xmlns:a16="http://schemas.microsoft.com/office/drawing/2014/main" id="{ABE36EFC-CC1C-444F-81AA-1CC76D7595BD}"/>
            </a:ext>
          </a:extLst>
        </xdr:cNvPr>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DE25E63F-BFF2-48E1-8FBE-8113E5377FD0}"/>
            </a:ext>
          </a:extLst>
        </xdr:cNvPr>
        <xdr:cNvSpPr txBox="1"/>
      </xdr:nvSpPr>
      <xdr:spPr>
        <a:xfrm>
          <a:off x="927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7456076-6EE6-45BF-86CE-FBA08990B9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00D4F85-C2F4-4F4B-A752-D513F1370C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AE26394-F769-4D89-B556-26FCB22C22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5876E36-2335-4835-8445-A5AFE1D0DD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6D64565-70E5-474D-AA7C-27E5DD80B2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C785C843-A6E1-49AE-B1A6-EB4CDEE85B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F39D61F-2F6A-4913-93AB-066696B9CB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B25BCED-DFCE-43F1-B70E-F7911A735C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434D48B-405A-4083-B873-44366E1D7C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0A63E9B-7749-4FD7-B56A-9BB3FB3D16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AF55FD30-257B-4DED-930B-5D0F587C106C}"/>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FEA13DB-40F7-478F-9F88-EDA702BF5371}"/>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8DC60A88-0960-46A2-BFF9-462260F70EF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3FB74329-442A-492A-ABBD-BAAE86C52C0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52FEAC52-05B9-40D8-9DF1-8FC7BEE1E255}"/>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7484AFE1-9923-4D6D-8F03-A1C3E26BBDE7}"/>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5D0C73C-B7B7-4045-9135-4B96F22C44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C4C5A531-A892-4370-8462-DB02F50FA59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226782EB-8442-41A5-B3ED-4CB346105226}"/>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05759A2A-C293-4A8B-B372-A82B2D0C7A7C}"/>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C1D8EE16-4CBE-46BA-9A9D-0E728504A47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FF09107D-814E-4C63-98D4-52D81EF35F1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CA2D2036-8A58-4482-A8BF-8957043478E5}"/>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A16801F5-8D4A-4872-93EA-432E24A5420A}"/>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6E38C86E-E6C1-4E5A-ABF6-A616643EBE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E0722B3E-7E94-4C7B-8228-D92E723083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3B643A6F-004B-4104-8F75-FD30BEB959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34" name="直線コネクタ 133">
          <a:extLst>
            <a:ext uri="{FF2B5EF4-FFF2-40B4-BE49-F238E27FC236}">
              <a16:creationId xmlns:a16="http://schemas.microsoft.com/office/drawing/2014/main" id="{E8502BFF-767E-4F6D-91A7-75FF1E95F94B}"/>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35" name="【体育館・プール】&#10;一人当たり面積最小値テキスト">
          <a:extLst>
            <a:ext uri="{FF2B5EF4-FFF2-40B4-BE49-F238E27FC236}">
              <a16:creationId xmlns:a16="http://schemas.microsoft.com/office/drawing/2014/main" id="{41361DA2-ADCD-4A5E-8A76-D444C5FFB5CB}"/>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36" name="直線コネクタ 135">
          <a:extLst>
            <a:ext uri="{FF2B5EF4-FFF2-40B4-BE49-F238E27FC236}">
              <a16:creationId xmlns:a16="http://schemas.microsoft.com/office/drawing/2014/main" id="{6965EE06-852F-4006-8015-C8026CA7E4B2}"/>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7" name="【体育館・プール】&#10;一人当たり面積最大値テキスト">
          <a:extLst>
            <a:ext uri="{FF2B5EF4-FFF2-40B4-BE49-F238E27FC236}">
              <a16:creationId xmlns:a16="http://schemas.microsoft.com/office/drawing/2014/main" id="{DFFDA7F4-2799-4D0A-9144-7A7173AEA160}"/>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8" name="直線コネクタ 137">
          <a:extLst>
            <a:ext uri="{FF2B5EF4-FFF2-40B4-BE49-F238E27FC236}">
              <a16:creationId xmlns:a16="http://schemas.microsoft.com/office/drawing/2014/main" id="{B5175DAE-5342-4D5E-A3D4-8117B815A6A3}"/>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139" name="【体育館・プール】&#10;一人当たり面積平均値テキスト">
          <a:extLst>
            <a:ext uri="{FF2B5EF4-FFF2-40B4-BE49-F238E27FC236}">
              <a16:creationId xmlns:a16="http://schemas.microsoft.com/office/drawing/2014/main" id="{B070EBA3-1AF4-4859-8FA9-4240A2DCE02E}"/>
            </a:ext>
          </a:extLst>
        </xdr:cNvPr>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40" name="フローチャート: 判断 139">
          <a:extLst>
            <a:ext uri="{FF2B5EF4-FFF2-40B4-BE49-F238E27FC236}">
              <a16:creationId xmlns:a16="http://schemas.microsoft.com/office/drawing/2014/main" id="{B666F2C5-C100-4F46-AE84-0170D95F52D1}"/>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41" name="フローチャート: 判断 140">
          <a:extLst>
            <a:ext uri="{FF2B5EF4-FFF2-40B4-BE49-F238E27FC236}">
              <a16:creationId xmlns:a16="http://schemas.microsoft.com/office/drawing/2014/main" id="{147CFF93-6D0C-4CDC-88E8-F1B5DA9B0100}"/>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142" name="フローチャート: 判断 141">
          <a:extLst>
            <a:ext uri="{FF2B5EF4-FFF2-40B4-BE49-F238E27FC236}">
              <a16:creationId xmlns:a16="http://schemas.microsoft.com/office/drawing/2014/main" id="{93D1201E-E156-4F65-BD24-F1D2BFE5739F}"/>
            </a:ext>
          </a:extLst>
        </xdr:cNvPr>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143" name="フローチャート: 判断 142">
          <a:extLst>
            <a:ext uri="{FF2B5EF4-FFF2-40B4-BE49-F238E27FC236}">
              <a16:creationId xmlns:a16="http://schemas.microsoft.com/office/drawing/2014/main" id="{91065A21-7D0C-4829-B3BD-72B03A79893D}"/>
            </a:ext>
          </a:extLst>
        </xdr:cNvPr>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144" name="フローチャート: 判断 143">
          <a:extLst>
            <a:ext uri="{FF2B5EF4-FFF2-40B4-BE49-F238E27FC236}">
              <a16:creationId xmlns:a16="http://schemas.microsoft.com/office/drawing/2014/main" id="{C3B40272-77BD-4690-AD3B-041EF8EC2136}"/>
            </a:ext>
          </a:extLst>
        </xdr:cNvPr>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AEF7FC2-04A8-4A28-A796-3CCFFBCDB9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DAEC1CA9-99F9-48A3-B91C-A5508C46A6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D8E81F3-7109-4CC9-B648-7D2B1DE501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532E333-A432-4BEE-84FF-238EB95E1F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C78F7FD8-E2F0-4959-BEC0-363F5A8FF6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133509</xdr:rowOff>
    </xdr:from>
    <xdr:to>
      <xdr:col>55</xdr:col>
      <xdr:colOff>50800</xdr:colOff>
      <xdr:row>62</xdr:row>
      <xdr:rowOff>63659</xdr:rowOff>
    </xdr:to>
    <xdr:sp macro="" textlink="">
      <xdr:nvSpPr>
        <xdr:cNvPr id="150" name="楕円 149">
          <a:extLst>
            <a:ext uri="{FF2B5EF4-FFF2-40B4-BE49-F238E27FC236}">
              <a16:creationId xmlns:a16="http://schemas.microsoft.com/office/drawing/2014/main" id="{AD1C0ACB-B33F-4291-808B-69A111C27F73}"/>
            </a:ext>
          </a:extLst>
        </xdr:cNvPr>
        <xdr:cNvSpPr/>
      </xdr:nvSpPr>
      <xdr:spPr>
        <a:xfrm>
          <a:off x="10426700" y="10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111936</xdr:rowOff>
    </xdr:from>
    <xdr:ext cx="469744" cy="259045"/>
    <xdr:sp macro="" textlink="">
      <xdr:nvSpPr>
        <xdr:cNvPr id="151" name="【体育館・プール】&#10;一人当たり面積該当値テキスト">
          <a:extLst>
            <a:ext uri="{FF2B5EF4-FFF2-40B4-BE49-F238E27FC236}">
              <a16:creationId xmlns:a16="http://schemas.microsoft.com/office/drawing/2014/main" id="{663EFDA6-B143-4861-A079-7FAE1D0C3893}"/>
            </a:ext>
          </a:extLst>
        </xdr:cNvPr>
        <xdr:cNvSpPr txBox="1"/>
      </xdr:nvSpPr>
      <xdr:spPr>
        <a:xfrm>
          <a:off x="10515600" y="1057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144938</xdr:rowOff>
    </xdr:from>
    <xdr:to>
      <xdr:col>50</xdr:col>
      <xdr:colOff>165100</xdr:colOff>
      <xdr:row>62</xdr:row>
      <xdr:rowOff>75088</xdr:rowOff>
    </xdr:to>
    <xdr:sp macro="" textlink="">
      <xdr:nvSpPr>
        <xdr:cNvPr id="152" name="楕円 151">
          <a:extLst>
            <a:ext uri="{FF2B5EF4-FFF2-40B4-BE49-F238E27FC236}">
              <a16:creationId xmlns:a16="http://schemas.microsoft.com/office/drawing/2014/main" id="{2B10E609-2793-401C-B65B-C937589970E2}"/>
            </a:ext>
          </a:extLst>
        </xdr:cNvPr>
        <xdr:cNvSpPr/>
      </xdr:nvSpPr>
      <xdr:spPr>
        <a:xfrm>
          <a:off x="9588500" y="10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12859</xdr:rowOff>
    </xdr:from>
    <xdr:to>
      <xdr:col>55</xdr:col>
      <xdr:colOff>0</xdr:colOff>
      <xdr:row>62</xdr:row>
      <xdr:rowOff>24288</xdr:rowOff>
    </xdr:to>
    <xdr:cxnSp macro="">
      <xdr:nvCxnSpPr>
        <xdr:cNvPr id="153" name="直線コネクタ 152">
          <a:extLst>
            <a:ext uri="{FF2B5EF4-FFF2-40B4-BE49-F238E27FC236}">
              <a16:creationId xmlns:a16="http://schemas.microsoft.com/office/drawing/2014/main" id="{78978326-358B-4746-B40A-FFD9EB6A5E22}"/>
            </a:ext>
          </a:extLst>
        </xdr:cNvPr>
        <xdr:cNvCxnSpPr/>
      </xdr:nvCxnSpPr>
      <xdr:spPr>
        <a:xfrm flipV="1">
          <a:off x="9639300" y="1064275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156369</xdr:rowOff>
    </xdr:from>
    <xdr:to>
      <xdr:col>46</xdr:col>
      <xdr:colOff>38100</xdr:colOff>
      <xdr:row>62</xdr:row>
      <xdr:rowOff>86519</xdr:rowOff>
    </xdr:to>
    <xdr:sp macro="" textlink="">
      <xdr:nvSpPr>
        <xdr:cNvPr id="154" name="楕円 153">
          <a:extLst>
            <a:ext uri="{FF2B5EF4-FFF2-40B4-BE49-F238E27FC236}">
              <a16:creationId xmlns:a16="http://schemas.microsoft.com/office/drawing/2014/main" id="{8F730DA6-8471-4D09-8DFD-C806CFBDA52A}"/>
            </a:ext>
          </a:extLst>
        </xdr:cNvPr>
        <xdr:cNvSpPr/>
      </xdr:nvSpPr>
      <xdr:spPr>
        <a:xfrm>
          <a:off x="8699500" y="106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24288</xdr:rowOff>
    </xdr:from>
    <xdr:to>
      <xdr:col>50</xdr:col>
      <xdr:colOff>114300</xdr:colOff>
      <xdr:row>62</xdr:row>
      <xdr:rowOff>35719</xdr:rowOff>
    </xdr:to>
    <xdr:cxnSp macro="">
      <xdr:nvCxnSpPr>
        <xdr:cNvPr id="155" name="直線コネクタ 154">
          <a:extLst>
            <a:ext uri="{FF2B5EF4-FFF2-40B4-BE49-F238E27FC236}">
              <a16:creationId xmlns:a16="http://schemas.microsoft.com/office/drawing/2014/main" id="{D349B289-647A-46CB-8BAF-84C097B47230}"/>
            </a:ext>
          </a:extLst>
        </xdr:cNvPr>
        <xdr:cNvCxnSpPr/>
      </xdr:nvCxnSpPr>
      <xdr:spPr>
        <a:xfrm flipV="1">
          <a:off x="8750300" y="106541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133509</xdr:rowOff>
    </xdr:from>
    <xdr:to>
      <xdr:col>41</xdr:col>
      <xdr:colOff>101600</xdr:colOff>
      <xdr:row>63</xdr:row>
      <xdr:rowOff>63659</xdr:rowOff>
    </xdr:to>
    <xdr:sp macro="" textlink="">
      <xdr:nvSpPr>
        <xdr:cNvPr id="156" name="楕円 155">
          <a:extLst>
            <a:ext uri="{FF2B5EF4-FFF2-40B4-BE49-F238E27FC236}">
              <a16:creationId xmlns:a16="http://schemas.microsoft.com/office/drawing/2014/main" id="{33049CC4-7049-4066-A33A-7619DD59445C}"/>
            </a:ext>
          </a:extLst>
        </xdr:cNvPr>
        <xdr:cNvSpPr/>
      </xdr:nvSpPr>
      <xdr:spPr>
        <a:xfrm>
          <a:off x="7810500" y="10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35719</xdr:rowOff>
    </xdr:from>
    <xdr:to>
      <xdr:col>45</xdr:col>
      <xdr:colOff>177800</xdr:colOff>
      <xdr:row>63</xdr:row>
      <xdr:rowOff>12859</xdr:rowOff>
    </xdr:to>
    <xdr:cxnSp macro="">
      <xdr:nvCxnSpPr>
        <xdr:cNvPr id="157" name="直線コネクタ 156">
          <a:extLst>
            <a:ext uri="{FF2B5EF4-FFF2-40B4-BE49-F238E27FC236}">
              <a16:creationId xmlns:a16="http://schemas.microsoft.com/office/drawing/2014/main" id="{DD87CEB8-A53E-4BC3-83F3-FE2AC4EC220A}"/>
            </a:ext>
          </a:extLst>
        </xdr:cNvPr>
        <xdr:cNvCxnSpPr/>
      </xdr:nvCxnSpPr>
      <xdr:spPr>
        <a:xfrm flipV="1">
          <a:off x="7861300" y="1066561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140653</xdr:rowOff>
    </xdr:from>
    <xdr:to>
      <xdr:col>36</xdr:col>
      <xdr:colOff>165100</xdr:colOff>
      <xdr:row>63</xdr:row>
      <xdr:rowOff>70803</xdr:rowOff>
    </xdr:to>
    <xdr:sp macro="" textlink="">
      <xdr:nvSpPr>
        <xdr:cNvPr id="158" name="楕円 157">
          <a:extLst>
            <a:ext uri="{FF2B5EF4-FFF2-40B4-BE49-F238E27FC236}">
              <a16:creationId xmlns:a16="http://schemas.microsoft.com/office/drawing/2014/main" id="{04E754E5-4E9D-4F02-A5E6-6B9B5451E911}"/>
            </a:ext>
          </a:extLst>
        </xdr:cNvPr>
        <xdr:cNvSpPr/>
      </xdr:nvSpPr>
      <xdr:spPr>
        <a:xfrm>
          <a:off x="6921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12859</xdr:rowOff>
    </xdr:from>
    <xdr:to>
      <xdr:col>41</xdr:col>
      <xdr:colOff>50800</xdr:colOff>
      <xdr:row>63</xdr:row>
      <xdr:rowOff>20003</xdr:rowOff>
    </xdr:to>
    <xdr:cxnSp macro="">
      <xdr:nvCxnSpPr>
        <xdr:cNvPr id="159" name="直線コネクタ 158">
          <a:extLst>
            <a:ext uri="{FF2B5EF4-FFF2-40B4-BE49-F238E27FC236}">
              <a16:creationId xmlns:a16="http://schemas.microsoft.com/office/drawing/2014/main" id="{EEB6198A-F4CF-41E9-A2C0-BEA6D95F63A2}"/>
            </a:ext>
          </a:extLst>
        </xdr:cNvPr>
        <xdr:cNvCxnSpPr/>
      </xdr:nvCxnSpPr>
      <xdr:spPr>
        <a:xfrm flipV="1">
          <a:off x="6972300" y="1081420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160" name="n_1aveValue【体育館・プール】&#10;一人当たり面積">
          <a:extLst>
            <a:ext uri="{FF2B5EF4-FFF2-40B4-BE49-F238E27FC236}">
              <a16:creationId xmlns:a16="http://schemas.microsoft.com/office/drawing/2014/main" id="{7D1546C3-1ED8-4CE1-A2D8-56623B11CCBC}"/>
            </a:ext>
          </a:extLst>
        </xdr:cNvPr>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161" name="n_2aveValue【体育館・プール】&#10;一人当たり面積">
          <a:extLst>
            <a:ext uri="{FF2B5EF4-FFF2-40B4-BE49-F238E27FC236}">
              <a16:creationId xmlns:a16="http://schemas.microsoft.com/office/drawing/2014/main" id="{08AE47A4-6E3C-45A2-9F87-40C733AA5A0F}"/>
            </a:ext>
          </a:extLst>
        </xdr:cNvPr>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162" name="n_3aveValue【体育館・プール】&#10;一人当たり面積">
          <a:extLst>
            <a:ext uri="{FF2B5EF4-FFF2-40B4-BE49-F238E27FC236}">
              <a16:creationId xmlns:a16="http://schemas.microsoft.com/office/drawing/2014/main" id="{D0A7A30D-2BCA-4736-A4E8-BD16CD5A7DD4}"/>
            </a:ext>
          </a:extLst>
        </xdr:cNvPr>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163" name="n_4aveValue【体育館・プール】&#10;一人当たり面積">
          <a:extLst>
            <a:ext uri="{FF2B5EF4-FFF2-40B4-BE49-F238E27FC236}">
              <a16:creationId xmlns:a16="http://schemas.microsoft.com/office/drawing/2014/main" id="{2B08E65E-95E5-4F4F-883E-89DE4B0A643A}"/>
            </a:ext>
          </a:extLst>
        </xdr:cNvPr>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66215</xdr:rowOff>
    </xdr:from>
    <xdr:ext cx="469744" cy="259045"/>
    <xdr:sp macro="" textlink="">
      <xdr:nvSpPr>
        <xdr:cNvPr id="164" name="n_1mainValue【体育館・プール】&#10;一人当たり面積">
          <a:extLst>
            <a:ext uri="{FF2B5EF4-FFF2-40B4-BE49-F238E27FC236}">
              <a16:creationId xmlns:a16="http://schemas.microsoft.com/office/drawing/2014/main" id="{23DA4A3A-26DD-4A65-BB35-9E1FD128E3A0}"/>
            </a:ext>
          </a:extLst>
        </xdr:cNvPr>
        <xdr:cNvSpPr txBox="1"/>
      </xdr:nvSpPr>
      <xdr:spPr>
        <a:xfrm>
          <a:off x="9391727" y="106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77646</xdr:rowOff>
    </xdr:from>
    <xdr:ext cx="469744" cy="259045"/>
    <xdr:sp macro="" textlink="">
      <xdr:nvSpPr>
        <xdr:cNvPr id="165" name="n_2mainValue【体育館・プール】&#10;一人当たり面積">
          <a:extLst>
            <a:ext uri="{FF2B5EF4-FFF2-40B4-BE49-F238E27FC236}">
              <a16:creationId xmlns:a16="http://schemas.microsoft.com/office/drawing/2014/main" id="{1D3A11F3-601E-4993-91E7-AEEA1A1BA460}"/>
            </a:ext>
          </a:extLst>
        </xdr:cNvPr>
        <xdr:cNvSpPr txBox="1"/>
      </xdr:nvSpPr>
      <xdr:spPr>
        <a:xfrm>
          <a:off x="8515427" y="107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54786</xdr:rowOff>
    </xdr:from>
    <xdr:ext cx="469744" cy="259045"/>
    <xdr:sp macro="" textlink="">
      <xdr:nvSpPr>
        <xdr:cNvPr id="166" name="n_3mainValue【体育館・プール】&#10;一人当たり面積">
          <a:extLst>
            <a:ext uri="{FF2B5EF4-FFF2-40B4-BE49-F238E27FC236}">
              <a16:creationId xmlns:a16="http://schemas.microsoft.com/office/drawing/2014/main" id="{5904F53A-0DD8-4F5C-AFAC-D73D6E7CF597}"/>
            </a:ext>
          </a:extLst>
        </xdr:cNvPr>
        <xdr:cNvSpPr txBox="1"/>
      </xdr:nvSpPr>
      <xdr:spPr>
        <a:xfrm>
          <a:off x="7626427" y="108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61930</xdr:rowOff>
    </xdr:from>
    <xdr:ext cx="469744" cy="259045"/>
    <xdr:sp macro="" textlink="">
      <xdr:nvSpPr>
        <xdr:cNvPr id="167" name="n_4mainValue【体育館・プール】&#10;一人当たり面積">
          <a:extLst>
            <a:ext uri="{FF2B5EF4-FFF2-40B4-BE49-F238E27FC236}">
              <a16:creationId xmlns:a16="http://schemas.microsoft.com/office/drawing/2014/main" id="{587516CE-8A8F-4F71-939C-9D3E7060CAA6}"/>
            </a:ext>
          </a:extLst>
        </xdr:cNvPr>
        <xdr:cNvSpPr txBox="1"/>
      </xdr:nvSpPr>
      <xdr:spPr>
        <a:xfrm>
          <a:off x="6737427" y="108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121923CE-1D51-42CF-A12F-8281ACC1DF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6F0D44C-CE59-4F5B-9912-9A2C5F09A1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6EDDAB7E-A856-47A4-BB8C-91FF59677C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F503A95E-3A2B-4602-ADE4-C6E612EE49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3246BDA7-DAAB-42D5-87E3-F187BB5DD1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654EA55B-FE25-422A-91A1-3DA5BF4B2E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232C7A9-8F05-4E86-A468-D7F1C67DCF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4122000A-5A71-4700-8A16-7D004EA922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CA8B3382-615F-4E21-9D95-365C2C1D15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39229CD2-B067-4E5E-B6B1-B573A4BD46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C654EBE3-3956-48D5-B644-EE9C48D770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9" name="直線コネクタ 178">
          <a:extLst>
            <a:ext uri="{FF2B5EF4-FFF2-40B4-BE49-F238E27FC236}">
              <a16:creationId xmlns:a16="http://schemas.microsoft.com/office/drawing/2014/main" id="{2E752530-0245-4515-A282-E670925D14B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80" name="テキスト ボックス 179">
          <a:extLst>
            <a:ext uri="{FF2B5EF4-FFF2-40B4-BE49-F238E27FC236}">
              <a16:creationId xmlns:a16="http://schemas.microsoft.com/office/drawing/2014/main" id="{4E68B369-AC1C-4812-B8C3-A9F266F3179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1" name="直線コネクタ 180">
          <a:extLst>
            <a:ext uri="{FF2B5EF4-FFF2-40B4-BE49-F238E27FC236}">
              <a16:creationId xmlns:a16="http://schemas.microsoft.com/office/drawing/2014/main" id="{D246992D-42B9-463F-B0C5-BC0D757FB98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2" name="テキスト ボックス 181">
          <a:extLst>
            <a:ext uri="{FF2B5EF4-FFF2-40B4-BE49-F238E27FC236}">
              <a16:creationId xmlns:a16="http://schemas.microsoft.com/office/drawing/2014/main" id="{274510F0-B289-48C7-9F22-C150E6FD045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3" name="直線コネクタ 182">
          <a:extLst>
            <a:ext uri="{FF2B5EF4-FFF2-40B4-BE49-F238E27FC236}">
              <a16:creationId xmlns:a16="http://schemas.microsoft.com/office/drawing/2014/main" id="{E550EFFC-CEDC-4975-B3ED-F0B53031CFD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4" name="テキスト ボックス 183">
          <a:extLst>
            <a:ext uri="{FF2B5EF4-FFF2-40B4-BE49-F238E27FC236}">
              <a16:creationId xmlns:a16="http://schemas.microsoft.com/office/drawing/2014/main" id="{C229B460-0063-4941-93DA-A0F645342D7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5" name="直線コネクタ 184">
          <a:extLst>
            <a:ext uri="{FF2B5EF4-FFF2-40B4-BE49-F238E27FC236}">
              <a16:creationId xmlns:a16="http://schemas.microsoft.com/office/drawing/2014/main" id="{3DD49105-CAB7-4402-812E-D771605F264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6" name="テキスト ボックス 185">
          <a:extLst>
            <a:ext uri="{FF2B5EF4-FFF2-40B4-BE49-F238E27FC236}">
              <a16:creationId xmlns:a16="http://schemas.microsoft.com/office/drawing/2014/main" id="{5D07C010-C35E-416B-9C18-9C0ED9AE23B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6AB6F099-EDC9-4647-8620-8E36E1ABE2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8" name="テキスト ボックス 187">
          <a:extLst>
            <a:ext uri="{FF2B5EF4-FFF2-40B4-BE49-F238E27FC236}">
              <a16:creationId xmlns:a16="http://schemas.microsoft.com/office/drawing/2014/main" id="{FD6AB712-9157-4C7A-831B-007C64B424B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AB7C9E60-B38C-4763-B6C9-AB8D5F7E1A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190" name="直線コネクタ 189">
          <a:extLst>
            <a:ext uri="{FF2B5EF4-FFF2-40B4-BE49-F238E27FC236}">
              <a16:creationId xmlns:a16="http://schemas.microsoft.com/office/drawing/2014/main" id="{ACC50F35-31C3-4DAF-A35C-175C5695588C}"/>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97376405-F848-4962-8ECE-7CE2033CA3B5}"/>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192" name="直線コネクタ 191">
          <a:extLst>
            <a:ext uri="{FF2B5EF4-FFF2-40B4-BE49-F238E27FC236}">
              <a16:creationId xmlns:a16="http://schemas.microsoft.com/office/drawing/2014/main" id="{971BAB2E-6342-45F4-A529-C718AB2EA5E9}"/>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1E6A3BC9-40D5-4B74-8A7F-85C080363AB3}"/>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194" name="直線コネクタ 193">
          <a:extLst>
            <a:ext uri="{FF2B5EF4-FFF2-40B4-BE49-F238E27FC236}">
              <a16:creationId xmlns:a16="http://schemas.microsoft.com/office/drawing/2014/main" id="{5F4F3565-2016-4A97-A8A2-7D50FE5E0099}"/>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5582D094-A4BD-4E2E-8DB4-6B97A0111B09}"/>
            </a:ext>
          </a:extLst>
        </xdr:cNvPr>
        <xdr:cNvSpPr txBox="1"/>
      </xdr:nvSpPr>
      <xdr:spPr>
        <a:xfrm>
          <a:off x="4673600" y="1370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196" name="フローチャート: 判断 195">
          <a:extLst>
            <a:ext uri="{FF2B5EF4-FFF2-40B4-BE49-F238E27FC236}">
              <a16:creationId xmlns:a16="http://schemas.microsoft.com/office/drawing/2014/main" id="{5B8E70CE-6847-4603-A54A-C9E6C887CC4E}"/>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7" name="フローチャート: 判断 196">
          <a:extLst>
            <a:ext uri="{FF2B5EF4-FFF2-40B4-BE49-F238E27FC236}">
              <a16:creationId xmlns:a16="http://schemas.microsoft.com/office/drawing/2014/main" id="{18405B01-4999-421C-BDA9-972C5D92BBA5}"/>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198" name="フローチャート: 判断 197">
          <a:extLst>
            <a:ext uri="{FF2B5EF4-FFF2-40B4-BE49-F238E27FC236}">
              <a16:creationId xmlns:a16="http://schemas.microsoft.com/office/drawing/2014/main" id="{A5EF0DD6-C912-4F7C-B6C9-8723A2D53F6D}"/>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199" name="フローチャート: 判断 198">
          <a:extLst>
            <a:ext uri="{FF2B5EF4-FFF2-40B4-BE49-F238E27FC236}">
              <a16:creationId xmlns:a16="http://schemas.microsoft.com/office/drawing/2014/main" id="{F63F037C-8C3B-4C35-874B-695C36339F6F}"/>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00" name="フローチャート: 判断 199">
          <a:extLst>
            <a:ext uri="{FF2B5EF4-FFF2-40B4-BE49-F238E27FC236}">
              <a16:creationId xmlns:a16="http://schemas.microsoft.com/office/drawing/2014/main" id="{1FC37C05-02A9-4D3D-BA61-BD13BB946C1B}"/>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21BFD77-2472-4320-BFF0-53CE0A4EC6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CFEBE64-6DC2-4FDF-82A1-B427525B2D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FB352B1-97F8-4244-8529-7D63A31FA3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271047B-56A7-4E04-8686-4BEDA1DD4F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1ECE46A8-C5E9-496F-BC57-C0DF7E2E28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140463</xdr:rowOff>
    </xdr:from>
    <xdr:to>
      <xdr:col>24</xdr:col>
      <xdr:colOff>114300</xdr:colOff>
      <xdr:row>79</xdr:row>
      <xdr:rowOff>70613</xdr:rowOff>
    </xdr:to>
    <xdr:sp macro="" textlink="">
      <xdr:nvSpPr>
        <xdr:cNvPr id="206" name="楕円 205">
          <a:extLst>
            <a:ext uri="{FF2B5EF4-FFF2-40B4-BE49-F238E27FC236}">
              <a16:creationId xmlns:a16="http://schemas.microsoft.com/office/drawing/2014/main" id="{39D40035-C647-4C58-881A-868C5423C2B5}"/>
            </a:ext>
          </a:extLst>
        </xdr:cNvPr>
        <xdr:cNvSpPr/>
      </xdr:nvSpPr>
      <xdr:spPr>
        <a:xfrm>
          <a:off x="4584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163340</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3C8B8DEA-ED84-40E8-B267-661F4C6F9F49}"/>
            </a:ext>
          </a:extLst>
        </xdr:cNvPr>
        <xdr:cNvSpPr txBox="1"/>
      </xdr:nvSpPr>
      <xdr:spPr>
        <a:xfrm>
          <a:off x="4673600" y="1336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115315</xdr:rowOff>
    </xdr:from>
    <xdr:to>
      <xdr:col>20</xdr:col>
      <xdr:colOff>38100</xdr:colOff>
      <xdr:row>79</xdr:row>
      <xdr:rowOff>45465</xdr:rowOff>
    </xdr:to>
    <xdr:sp macro="" textlink="">
      <xdr:nvSpPr>
        <xdr:cNvPr id="208" name="楕円 207">
          <a:extLst>
            <a:ext uri="{FF2B5EF4-FFF2-40B4-BE49-F238E27FC236}">
              <a16:creationId xmlns:a16="http://schemas.microsoft.com/office/drawing/2014/main" id="{792C5822-DFAD-4334-B6B3-A6A9D3AD6FD0}"/>
            </a:ext>
          </a:extLst>
        </xdr:cNvPr>
        <xdr:cNvSpPr/>
      </xdr:nvSpPr>
      <xdr:spPr>
        <a:xfrm>
          <a:off x="3746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19813</xdr:rowOff>
    </xdr:to>
    <xdr:cxnSp macro="">
      <xdr:nvCxnSpPr>
        <xdr:cNvPr id="209" name="直線コネクタ 208">
          <a:extLst>
            <a:ext uri="{FF2B5EF4-FFF2-40B4-BE49-F238E27FC236}">
              <a16:creationId xmlns:a16="http://schemas.microsoft.com/office/drawing/2014/main" id="{8D8FF96A-14C2-4FE3-9F32-8E70879899B5}"/>
            </a:ext>
          </a:extLst>
        </xdr:cNvPr>
        <xdr:cNvCxnSpPr/>
      </xdr:nvCxnSpPr>
      <xdr:spPr>
        <a:xfrm>
          <a:off x="3797300" y="135392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53594</xdr:rowOff>
    </xdr:from>
    <xdr:to>
      <xdr:col>15</xdr:col>
      <xdr:colOff>101600</xdr:colOff>
      <xdr:row>78</xdr:row>
      <xdr:rowOff>155194</xdr:rowOff>
    </xdr:to>
    <xdr:sp macro="" textlink="">
      <xdr:nvSpPr>
        <xdr:cNvPr id="210" name="楕円 209">
          <a:extLst>
            <a:ext uri="{FF2B5EF4-FFF2-40B4-BE49-F238E27FC236}">
              <a16:creationId xmlns:a16="http://schemas.microsoft.com/office/drawing/2014/main" id="{37685D38-CF82-4976-ADFD-61E0F39AFF29}"/>
            </a:ext>
          </a:extLst>
        </xdr:cNvPr>
        <xdr:cNvSpPr/>
      </xdr:nvSpPr>
      <xdr:spPr>
        <a:xfrm>
          <a:off x="2857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104394</xdr:rowOff>
    </xdr:from>
    <xdr:to>
      <xdr:col>19</xdr:col>
      <xdr:colOff>177800</xdr:colOff>
      <xdr:row>78</xdr:row>
      <xdr:rowOff>166115</xdr:rowOff>
    </xdr:to>
    <xdr:cxnSp macro="">
      <xdr:nvCxnSpPr>
        <xdr:cNvPr id="211" name="直線コネクタ 210">
          <a:extLst>
            <a:ext uri="{FF2B5EF4-FFF2-40B4-BE49-F238E27FC236}">
              <a16:creationId xmlns:a16="http://schemas.microsoft.com/office/drawing/2014/main" id="{24951D51-0A2B-4735-AA1D-C6E81F1DEE6A}"/>
            </a:ext>
          </a:extLst>
        </xdr:cNvPr>
        <xdr:cNvCxnSpPr/>
      </xdr:nvCxnSpPr>
      <xdr:spPr>
        <a:xfrm>
          <a:off x="2908300" y="1347749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151892</xdr:rowOff>
    </xdr:from>
    <xdr:to>
      <xdr:col>10</xdr:col>
      <xdr:colOff>165100</xdr:colOff>
      <xdr:row>78</xdr:row>
      <xdr:rowOff>82042</xdr:rowOff>
    </xdr:to>
    <xdr:sp macro="" textlink="">
      <xdr:nvSpPr>
        <xdr:cNvPr id="212" name="楕円 211">
          <a:extLst>
            <a:ext uri="{FF2B5EF4-FFF2-40B4-BE49-F238E27FC236}">
              <a16:creationId xmlns:a16="http://schemas.microsoft.com/office/drawing/2014/main" id="{027BAE60-E182-4C22-B049-53BB18C72B20}"/>
            </a:ext>
          </a:extLst>
        </xdr:cNvPr>
        <xdr:cNvSpPr/>
      </xdr:nvSpPr>
      <xdr:spPr>
        <a:xfrm>
          <a:off x="1968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104394</xdr:rowOff>
    </xdr:to>
    <xdr:cxnSp macro="">
      <xdr:nvCxnSpPr>
        <xdr:cNvPr id="213" name="直線コネクタ 212">
          <a:extLst>
            <a:ext uri="{FF2B5EF4-FFF2-40B4-BE49-F238E27FC236}">
              <a16:creationId xmlns:a16="http://schemas.microsoft.com/office/drawing/2014/main" id="{8B938866-E583-4CFB-B7E3-918A800C9EEF}"/>
            </a:ext>
          </a:extLst>
        </xdr:cNvPr>
        <xdr:cNvCxnSpPr/>
      </xdr:nvCxnSpPr>
      <xdr:spPr>
        <a:xfrm>
          <a:off x="2019300" y="134043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87885</xdr:rowOff>
    </xdr:from>
    <xdr:to>
      <xdr:col>6</xdr:col>
      <xdr:colOff>38100</xdr:colOff>
      <xdr:row>78</xdr:row>
      <xdr:rowOff>18035</xdr:rowOff>
    </xdr:to>
    <xdr:sp macro="" textlink="">
      <xdr:nvSpPr>
        <xdr:cNvPr id="214" name="楕円 213">
          <a:extLst>
            <a:ext uri="{FF2B5EF4-FFF2-40B4-BE49-F238E27FC236}">
              <a16:creationId xmlns:a16="http://schemas.microsoft.com/office/drawing/2014/main" id="{635E061E-F627-47B2-9951-FFA2309BF076}"/>
            </a:ext>
          </a:extLst>
        </xdr:cNvPr>
        <xdr:cNvSpPr/>
      </xdr:nvSpPr>
      <xdr:spPr>
        <a:xfrm>
          <a:off x="1079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138685</xdr:rowOff>
    </xdr:from>
    <xdr:to>
      <xdr:col>10</xdr:col>
      <xdr:colOff>114300</xdr:colOff>
      <xdr:row>78</xdr:row>
      <xdr:rowOff>31242</xdr:rowOff>
    </xdr:to>
    <xdr:cxnSp macro="">
      <xdr:nvCxnSpPr>
        <xdr:cNvPr id="215" name="直線コネクタ 214">
          <a:extLst>
            <a:ext uri="{FF2B5EF4-FFF2-40B4-BE49-F238E27FC236}">
              <a16:creationId xmlns:a16="http://schemas.microsoft.com/office/drawing/2014/main" id="{CC6E0D12-87D7-4B5B-BBA1-7CEC5C38314A}"/>
            </a:ext>
          </a:extLst>
        </xdr:cNvPr>
        <xdr:cNvCxnSpPr/>
      </xdr:nvCxnSpPr>
      <xdr:spPr>
        <a:xfrm>
          <a:off x="1130300" y="1334033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16" name="n_1aveValue【福祉施設】&#10;有形固定資産減価償却率">
          <a:extLst>
            <a:ext uri="{FF2B5EF4-FFF2-40B4-BE49-F238E27FC236}">
              <a16:creationId xmlns:a16="http://schemas.microsoft.com/office/drawing/2014/main" id="{542C04B7-6C5C-4A35-9A2D-B5EF28B4182B}"/>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217" name="n_2aveValue【福祉施設】&#10;有形固定資産減価償却率">
          <a:extLst>
            <a:ext uri="{FF2B5EF4-FFF2-40B4-BE49-F238E27FC236}">
              <a16:creationId xmlns:a16="http://schemas.microsoft.com/office/drawing/2014/main" id="{24CDBA38-CDB6-4BDA-B7EB-0304D7A110F3}"/>
            </a:ext>
          </a:extLst>
        </xdr:cNvPr>
        <xdr:cNvSpPr txBox="1"/>
      </xdr:nvSpPr>
      <xdr:spPr>
        <a:xfrm>
          <a:off x="2705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218" name="n_3aveValue【福祉施設】&#10;有形固定資産減価償却率">
          <a:extLst>
            <a:ext uri="{FF2B5EF4-FFF2-40B4-BE49-F238E27FC236}">
              <a16:creationId xmlns:a16="http://schemas.microsoft.com/office/drawing/2014/main" id="{1EA9216C-22C5-4404-857B-106DF8CEE8EC}"/>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219" name="n_4aveValue【福祉施設】&#10;有形固定資産減価償却率">
          <a:extLst>
            <a:ext uri="{FF2B5EF4-FFF2-40B4-BE49-F238E27FC236}">
              <a16:creationId xmlns:a16="http://schemas.microsoft.com/office/drawing/2014/main" id="{7CF2BDFD-D587-4CB9-B6E2-4150C68A242C}"/>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61992</xdr:rowOff>
    </xdr:from>
    <xdr:ext cx="405111" cy="259045"/>
    <xdr:sp macro="" textlink="">
      <xdr:nvSpPr>
        <xdr:cNvPr id="220" name="n_1mainValue【福祉施設】&#10;有形固定資産減価償却率">
          <a:extLst>
            <a:ext uri="{FF2B5EF4-FFF2-40B4-BE49-F238E27FC236}">
              <a16:creationId xmlns:a16="http://schemas.microsoft.com/office/drawing/2014/main" id="{BB0F80C0-956C-4122-ABD3-35BFE56684E5}"/>
            </a:ext>
          </a:extLst>
        </xdr:cNvPr>
        <xdr:cNvSpPr txBox="1"/>
      </xdr:nvSpPr>
      <xdr:spPr>
        <a:xfrm>
          <a:off x="35820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271</xdr:rowOff>
    </xdr:from>
    <xdr:ext cx="405111" cy="259045"/>
    <xdr:sp macro="" textlink="">
      <xdr:nvSpPr>
        <xdr:cNvPr id="221" name="n_2mainValue【福祉施設】&#10;有形固定資産減価償却率">
          <a:extLst>
            <a:ext uri="{FF2B5EF4-FFF2-40B4-BE49-F238E27FC236}">
              <a16:creationId xmlns:a16="http://schemas.microsoft.com/office/drawing/2014/main" id="{C33E7F8A-AAAE-448A-B517-8CA1D5BE543B}"/>
            </a:ext>
          </a:extLst>
        </xdr:cNvPr>
        <xdr:cNvSpPr txBox="1"/>
      </xdr:nvSpPr>
      <xdr:spPr>
        <a:xfrm>
          <a:off x="2705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98569</xdr:rowOff>
    </xdr:from>
    <xdr:ext cx="405111" cy="259045"/>
    <xdr:sp macro="" textlink="">
      <xdr:nvSpPr>
        <xdr:cNvPr id="222" name="n_3mainValue【福祉施設】&#10;有形固定資産減価償却率">
          <a:extLst>
            <a:ext uri="{FF2B5EF4-FFF2-40B4-BE49-F238E27FC236}">
              <a16:creationId xmlns:a16="http://schemas.microsoft.com/office/drawing/2014/main" id="{1571D83F-8F4E-4E78-B183-93A7B2CCE61C}"/>
            </a:ext>
          </a:extLst>
        </xdr:cNvPr>
        <xdr:cNvSpPr txBox="1"/>
      </xdr:nvSpPr>
      <xdr:spPr>
        <a:xfrm>
          <a:off x="1816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34562</xdr:rowOff>
    </xdr:from>
    <xdr:ext cx="405111" cy="259045"/>
    <xdr:sp macro="" textlink="">
      <xdr:nvSpPr>
        <xdr:cNvPr id="223" name="n_4mainValue【福祉施設】&#10;有形固定資産減価償却率">
          <a:extLst>
            <a:ext uri="{FF2B5EF4-FFF2-40B4-BE49-F238E27FC236}">
              <a16:creationId xmlns:a16="http://schemas.microsoft.com/office/drawing/2014/main" id="{26287B29-35DD-42F8-886A-A4C58F3FC712}"/>
            </a:ext>
          </a:extLst>
        </xdr:cNvPr>
        <xdr:cNvSpPr txBox="1"/>
      </xdr:nvSpPr>
      <xdr:spPr>
        <a:xfrm>
          <a:off x="927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CD87D1EC-9BC1-4211-B829-C9FFBEC429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BDB81B2-AC72-4A2F-BF23-4C31CE39E7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257489CB-03E2-472A-B584-86BCD26B7E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D6080CA6-156F-459B-B89A-F3F467C5CC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171AA178-A2D9-4764-B9D3-FFA9F4FAE5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5C87299C-2660-44FA-8CE4-7948E86238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66B5A164-633B-43F0-8622-E191964580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E059478E-20AD-4589-A33A-24AF6469FB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A1A0011C-6BEB-40F9-B72A-63C86D74D1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DD36F655-3C20-4A40-8CE2-99365E183C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4" name="直線コネクタ 233">
          <a:extLst>
            <a:ext uri="{FF2B5EF4-FFF2-40B4-BE49-F238E27FC236}">
              <a16:creationId xmlns:a16="http://schemas.microsoft.com/office/drawing/2014/main" id="{07CB09F9-B585-47B4-A74D-F71F5624C08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EB772848-C1B7-4095-B073-E3EBC8F3725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6" name="直線コネクタ 235">
          <a:extLst>
            <a:ext uri="{FF2B5EF4-FFF2-40B4-BE49-F238E27FC236}">
              <a16:creationId xmlns:a16="http://schemas.microsoft.com/office/drawing/2014/main" id="{860616CC-9031-48E9-8B89-13B46BA77C5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7" name="テキスト ボックス 236">
          <a:extLst>
            <a:ext uri="{FF2B5EF4-FFF2-40B4-BE49-F238E27FC236}">
              <a16:creationId xmlns:a16="http://schemas.microsoft.com/office/drawing/2014/main" id="{9DE34A8C-4DA9-4AD7-B6E5-370D8BB3B80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8" name="直線コネクタ 237">
          <a:extLst>
            <a:ext uri="{FF2B5EF4-FFF2-40B4-BE49-F238E27FC236}">
              <a16:creationId xmlns:a16="http://schemas.microsoft.com/office/drawing/2014/main" id="{80B76F82-2AAE-46FE-837F-2C6C8423E82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9" name="テキスト ボックス 238">
          <a:extLst>
            <a:ext uri="{FF2B5EF4-FFF2-40B4-BE49-F238E27FC236}">
              <a16:creationId xmlns:a16="http://schemas.microsoft.com/office/drawing/2014/main" id="{4E44826E-1DB6-4173-A21E-262256CB86B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0" name="直線コネクタ 239">
          <a:extLst>
            <a:ext uri="{FF2B5EF4-FFF2-40B4-BE49-F238E27FC236}">
              <a16:creationId xmlns:a16="http://schemas.microsoft.com/office/drawing/2014/main" id="{DA9AFFEF-12DF-4772-8903-362DB5DD401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1" name="テキスト ボックス 240">
          <a:extLst>
            <a:ext uri="{FF2B5EF4-FFF2-40B4-BE49-F238E27FC236}">
              <a16:creationId xmlns:a16="http://schemas.microsoft.com/office/drawing/2014/main" id="{2D8B2C17-D949-47F3-8DAE-F90FE22B867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2" name="直線コネクタ 241">
          <a:extLst>
            <a:ext uri="{FF2B5EF4-FFF2-40B4-BE49-F238E27FC236}">
              <a16:creationId xmlns:a16="http://schemas.microsoft.com/office/drawing/2014/main" id="{0572F43B-B36D-4993-AD9B-8F6710D0D20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3" name="テキスト ボックス 242">
          <a:extLst>
            <a:ext uri="{FF2B5EF4-FFF2-40B4-BE49-F238E27FC236}">
              <a16:creationId xmlns:a16="http://schemas.microsoft.com/office/drawing/2014/main" id="{2814B753-1201-4DED-B525-B5B8D0F1080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4" name="直線コネクタ 243">
          <a:extLst>
            <a:ext uri="{FF2B5EF4-FFF2-40B4-BE49-F238E27FC236}">
              <a16:creationId xmlns:a16="http://schemas.microsoft.com/office/drawing/2014/main" id="{7048495A-2D59-402D-AFE4-0C172528B62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4333770A-C04A-4116-998B-13B48C253E5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18A23A9E-A807-4EBA-BDF4-DF171B91B7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E4ABE18D-7168-4E80-859D-0CEFB54191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a:extLst>
            <a:ext uri="{FF2B5EF4-FFF2-40B4-BE49-F238E27FC236}">
              <a16:creationId xmlns:a16="http://schemas.microsoft.com/office/drawing/2014/main" id="{5C62173C-0307-4445-BE4A-EAE259DF4E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249" name="直線コネクタ 248">
          <a:extLst>
            <a:ext uri="{FF2B5EF4-FFF2-40B4-BE49-F238E27FC236}">
              <a16:creationId xmlns:a16="http://schemas.microsoft.com/office/drawing/2014/main" id="{EB389596-53E1-4104-BD4C-7DF015BB1888}"/>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0" name="【福祉施設】&#10;一人当たり面積最小値テキスト">
          <a:extLst>
            <a:ext uri="{FF2B5EF4-FFF2-40B4-BE49-F238E27FC236}">
              <a16:creationId xmlns:a16="http://schemas.microsoft.com/office/drawing/2014/main" id="{8222DE16-3C3A-4F52-8A1F-5AED445DF3B1}"/>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1" name="直線コネクタ 250">
          <a:extLst>
            <a:ext uri="{FF2B5EF4-FFF2-40B4-BE49-F238E27FC236}">
              <a16:creationId xmlns:a16="http://schemas.microsoft.com/office/drawing/2014/main" id="{CEC9E16B-C89E-4B0A-801D-11E6E14CD2B1}"/>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252" name="【福祉施設】&#10;一人当たり面積最大値テキスト">
          <a:extLst>
            <a:ext uri="{FF2B5EF4-FFF2-40B4-BE49-F238E27FC236}">
              <a16:creationId xmlns:a16="http://schemas.microsoft.com/office/drawing/2014/main" id="{4096C312-C725-428C-BD63-FA8A7FA6473E}"/>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253" name="直線コネクタ 252">
          <a:extLst>
            <a:ext uri="{FF2B5EF4-FFF2-40B4-BE49-F238E27FC236}">
              <a16:creationId xmlns:a16="http://schemas.microsoft.com/office/drawing/2014/main" id="{5D663FEB-CCAF-416A-AB8F-7E92DF12FE82}"/>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254" name="【福祉施設】&#10;一人当たり面積平均値テキスト">
          <a:extLst>
            <a:ext uri="{FF2B5EF4-FFF2-40B4-BE49-F238E27FC236}">
              <a16:creationId xmlns:a16="http://schemas.microsoft.com/office/drawing/2014/main" id="{3F20C365-EF99-4316-A13F-B7103201CCCA}"/>
            </a:ext>
          </a:extLst>
        </xdr:cNvPr>
        <xdr:cNvSpPr txBox="1"/>
      </xdr:nvSpPr>
      <xdr:spPr>
        <a:xfrm>
          <a:off x="10515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255" name="フローチャート: 判断 254">
          <a:extLst>
            <a:ext uri="{FF2B5EF4-FFF2-40B4-BE49-F238E27FC236}">
              <a16:creationId xmlns:a16="http://schemas.microsoft.com/office/drawing/2014/main" id="{C92D23B7-ADFA-4A4B-9C92-1998BCD1FAC5}"/>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6" name="フローチャート: 判断 255">
          <a:extLst>
            <a:ext uri="{FF2B5EF4-FFF2-40B4-BE49-F238E27FC236}">
              <a16:creationId xmlns:a16="http://schemas.microsoft.com/office/drawing/2014/main" id="{24CDB6CB-E8A1-4CC1-BB9A-16D9E28A1294}"/>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257" name="フローチャート: 判断 256">
          <a:extLst>
            <a:ext uri="{FF2B5EF4-FFF2-40B4-BE49-F238E27FC236}">
              <a16:creationId xmlns:a16="http://schemas.microsoft.com/office/drawing/2014/main" id="{A4A153EE-CA71-4363-B545-429F5FE7EE34}"/>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258" name="フローチャート: 判断 257">
          <a:extLst>
            <a:ext uri="{FF2B5EF4-FFF2-40B4-BE49-F238E27FC236}">
              <a16:creationId xmlns:a16="http://schemas.microsoft.com/office/drawing/2014/main" id="{576D03D5-7FB2-4E14-AA8C-6ECC09B8A52E}"/>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259" name="フローチャート: 判断 258">
          <a:extLst>
            <a:ext uri="{FF2B5EF4-FFF2-40B4-BE49-F238E27FC236}">
              <a16:creationId xmlns:a16="http://schemas.microsoft.com/office/drawing/2014/main" id="{91F7266C-8EDD-441E-AF4B-A422FC5E9E9F}"/>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B7280DD-6671-44D1-92D7-025D835B7F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B006868-4436-4A0A-B4A6-61C26EB111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77A0063-01EB-44E7-9A28-FF60A98A30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9A410FD-1CB4-4F33-9053-F5FFDDC9E7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160FC2D-1C29-4AE3-919E-B17E68CE82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265" name="楕円 264">
          <a:extLst>
            <a:ext uri="{FF2B5EF4-FFF2-40B4-BE49-F238E27FC236}">
              <a16:creationId xmlns:a16="http://schemas.microsoft.com/office/drawing/2014/main" id="{13443C8A-90C7-4285-AC13-164B8919CE5D}"/>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266" name="【福祉施設】&#10;一人当たり面積該当値テキスト">
          <a:extLst>
            <a:ext uri="{FF2B5EF4-FFF2-40B4-BE49-F238E27FC236}">
              <a16:creationId xmlns:a16="http://schemas.microsoft.com/office/drawing/2014/main" id="{3EF295BE-63E6-4816-BBF9-BCFD370FE059}"/>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267" name="楕円 266">
          <a:extLst>
            <a:ext uri="{FF2B5EF4-FFF2-40B4-BE49-F238E27FC236}">
              <a16:creationId xmlns:a16="http://schemas.microsoft.com/office/drawing/2014/main" id="{BF5C206A-BFC0-4C79-97C5-6B27516863C9}"/>
            </a:ext>
          </a:extLst>
        </xdr:cNvPr>
        <xdr:cNvSpPr/>
      </xdr:nvSpPr>
      <xdr:spPr>
        <a:xfrm>
          <a:off x="958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95250</xdr:rowOff>
    </xdr:to>
    <xdr:cxnSp macro="">
      <xdr:nvCxnSpPr>
        <xdr:cNvPr id="268" name="直線コネクタ 267">
          <a:extLst>
            <a:ext uri="{FF2B5EF4-FFF2-40B4-BE49-F238E27FC236}">
              <a16:creationId xmlns:a16="http://schemas.microsoft.com/office/drawing/2014/main" id="{D5DD6E39-9BC8-403B-A91F-ADDC50C54D99}"/>
            </a:ext>
          </a:extLst>
        </xdr:cNvPr>
        <xdr:cNvCxnSpPr/>
      </xdr:nvCxnSpPr>
      <xdr:spPr>
        <a:xfrm flipV="1">
          <a:off x="9639300" y="13959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64044</xdr:rowOff>
    </xdr:from>
    <xdr:to>
      <xdr:col>46</xdr:col>
      <xdr:colOff>38100</xdr:colOff>
      <xdr:row>81</xdr:row>
      <xdr:rowOff>165644</xdr:rowOff>
    </xdr:to>
    <xdr:sp macro="" textlink="">
      <xdr:nvSpPr>
        <xdr:cNvPr id="269" name="楕円 268">
          <a:extLst>
            <a:ext uri="{FF2B5EF4-FFF2-40B4-BE49-F238E27FC236}">
              <a16:creationId xmlns:a16="http://schemas.microsoft.com/office/drawing/2014/main" id="{FBCD6E16-1BA0-4588-9449-27EFDB56A532}"/>
            </a:ext>
          </a:extLst>
        </xdr:cNvPr>
        <xdr:cNvSpPr/>
      </xdr:nvSpPr>
      <xdr:spPr>
        <a:xfrm>
          <a:off x="869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114844</xdr:rowOff>
    </xdr:to>
    <xdr:cxnSp macro="">
      <xdr:nvCxnSpPr>
        <xdr:cNvPr id="270" name="直線コネクタ 269">
          <a:extLst>
            <a:ext uri="{FF2B5EF4-FFF2-40B4-BE49-F238E27FC236}">
              <a16:creationId xmlns:a16="http://schemas.microsoft.com/office/drawing/2014/main" id="{87F72094-5E9B-460E-97E1-7D9E5D6B5B01}"/>
            </a:ext>
          </a:extLst>
        </xdr:cNvPr>
        <xdr:cNvCxnSpPr/>
      </xdr:nvCxnSpPr>
      <xdr:spPr>
        <a:xfrm flipV="1">
          <a:off x="8750300" y="13982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83638</xdr:rowOff>
    </xdr:from>
    <xdr:to>
      <xdr:col>41</xdr:col>
      <xdr:colOff>101600</xdr:colOff>
      <xdr:row>82</xdr:row>
      <xdr:rowOff>13788</xdr:rowOff>
    </xdr:to>
    <xdr:sp macro="" textlink="">
      <xdr:nvSpPr>
        <xdr:cNvPr id="271" name="楕円 270">
          <a:extLst>
            <a:ext uri="{FF2B5EF4-FFF2-40B4-BE49-F238E27FC236}">
              <a16:creationId xmlns:a16="http://schemas.microsoft.com/office/drawing/2014/main" id="{04ECCDE2-6901-4BF3-B081-26D4998CFB28}"/>
            </a:ext>
          </a:extLst>
        </xdr:cNvPr>
        <xdr:cNvSpPr/>
      </xdr:nvSpPr>
      <xdr:spPr>
        <a:xfrm>
          <a:off x="781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114844</xdr:rowOff>
    </xdr:from>
    <xdr:to>
      <xdr:col>45</xdr:col>
      <xdr:colOff>177800</xdr:colOff>
      <xdr:row>81</xdr:row>
      <xdr:rowOff>134438</xdr:rowOff>
    </xdr:to>
    <xdr:cxnSp macro="">
      <xdr:nvCxnSpPr>
        <xdr:cNvPr id="272" name="直線コネクタ 271">
          <a:extLst>
            <a:ext uri="{FF2B5EF4-FFF2-40B4-BE49-F238E27FC236}">
              <a16:creationId xmlns:a16="http://schemas.microsoft.com/office/drawing/2014/main" id="{B7419615-0436-4B4E-B713-1C18EFF02478}"/>
            </a:ext>
          </a:extLst>
        </xdr:cNvPr>
        <xdr:cNvCxnSpPr/>
      </xdr:nvCxnSpPr>
      <xdr:spPr>
        <a:xfrm flipV="1">
          <a:off x="7861300" y="14002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103232</xdr:rowOff>
    </xdr:from>
    <xdr:to>
      <xdr:col>36</xdr:col>
      <xdr:colOff>165100</xdr:colOff>
      <xdr:row>82</xdr:row>
      <xdr:rowOff>33382</xdr:rowOff>
    </xdr:to>
    <xdr:sp macro="" textlink="">
      <xdr:nvSpPr>
        <xdr:cNvPr id="273" name="楕円 272">
          <a:extLst>
            <a:ext uri="{FF2B5EF4-FFF2-40B4-BE49-F238E27FC236}">
              <a16:creationId xmlns:a16="http://schemas.microsoft.com/office/drawing/2014/main" id="{672E53E3-9E63-40F7-82B0-9BD5A7C8F33C}"/>
            </a:ext>
          </a:extLst>
        </xdr:cNvPr>
        <xdr:cNvSpPr/>
      </xdr:nvSpPr>
      <xdr:spPr>
        <a:xfrm>
          <a:off x="692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134438</xdr:rowOff>
    </xdr:from>
    <xdr:to>
      <xdr:col>41</xdr:col>
      <xdr:colOff>50800</xdr:colOff>
      <xdr:row>81</xdr:row>
      <xdr:rowOff>154032</xdr:rowOff>
    </xdr:to>
    <xdr:cxnSp macro="">
      <xdr:nvCxnSpPr>
        <xdr:cNvPr id="274" name="直線コネクタ 273">
          <a:extLst>
            <a:ext uri="{FF2B5EF4-FFF2-40B4-BE49-F238E27FC236}">
              <a16:creationId xmlns:a16="http://schemas.microsoft.com/office/drawing/2014/main" id="{56B36F47-F648-4649-BE87-B5C0C34672D6}"/>
            </a:ext>
          </a:extLst>
        </xdr:cNvPr>
        <xdr:cNvCxnSpPr/>
      </xdr:nvCxnSpPr>
      <xdr:spPr>
        <a:xfrm flipV="1">
          <a:off x="6972300" y="140218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275" name="n_1aveValue【福祉施設】&#10;一人当たり面積">
          <a:extLst>
            <a:ext uri="{FF2B5EF4-FFF2-40B4-BE49-F238E27FC236}">
              <a16:creationId xmlns:a16="http://schemas.microsoft.com/office/drawing/2014/main" id="{47E6B7CA-D1D7-46C9-9809-8CABF09A7D42}"/>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276" name="n_2aveValue【福祉施設】&#10;一人当たり面積">
          <a:extLst>
            <a:ext uri="{FF2B5EF4-FFF2-40B4-BE49-F238E27FC236}">
              <a16:creationId xmlns:a16="http://schemas.microsoft.com/office/drawing/2014/main" id="{BDDCD7E0-8B59-45A5-98F5-4F8CC769D6CB}"/>
            </a:ext>
          </a:extLst>
        </xdr:cNvPr>
        <xdr:cNvSpPr txBox="1"/>
      </xdr:nvSpPr>
      <xdr:spPr>
        <a:xfrm>
          <a:off x="85154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111051</xdr:rowOff>
    </xdr:from>
    <xdr:ext cx="469744" cy="259045"/>
    <xdr:sp macro="" textlink="">
      <xdr:nvSpPr>
        <xdr:cNvPr id="277" name="n_3aveValue【福祉施設】&#10;一人当たり面積">
          <a:extLst>
            <a:ext uri="{FF2B5EF4-FFF2-40B4-BE49-F238E27FC236}">
              <a16:creationId xmlns:a16="http://schemas.microsoft.com/office/drawing/2014/main" id="{DA6A2E83-E1B6-4037-BE6A-F6794D178B77}"/>
            </a:ext>
          </a:extLst>
        </xdr:cNvPr>
        <xdr:cNvSpPr txBox="1"/>
      </xdr:nvSpPr>
      <xdr:spPr>
        <a:xfrm>
          <a:off x="7626427" y="143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278" name="n_4aveValue【福祉施設】&#10;一人当たり面積">
          <a:extLst>
            <a:ext uri="{FF2B5EF4-FFF2-40B4-BE49-F238E27FC236}">
              <a16:creationId xmlns:a16="http://schemas.microsoft.com/office/drawing/2014/main" id="{273D8ADB-C281-427D-95CC-F7C44FB86FCB}"/>
            </a:ext>
          </a:extLst>
        </xdr:cNvPr>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279" name="n_1mainValue【福祉施設】&#10;一人当たり面積">
          <a:extLst>
            <a:ext uri="{FF2B5EF4-FFF2-40B4-BE49-F238E27FC236}">
              <a16:creationId xmlns:a16="http://schemas.microsoft.com/office/drawing/2014/main" id="{A5BBFB5F-0807-4E0A-BE20-A3D66EACEBBF}"/>
            </a:ext>
          </a:extLst>
        </xdr:cNvPr>
        <xdr:cNvSpPr txBox="1"/>
      </xdr:nvSpPr>
      <xdr:spPr>
        <a:xfrm>
          <a:off x="9391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10721</xdr:rowOff>
    </xdr:from>
    <xdr:ext cx="469744" cy="259045"/>
    <xdr:sp macro="" textlink="">
      <xdr:nvSpPr>
        <xdr:cNvPr id="280" name="n_2mainValue【福祉施設】&#10;一人当たり面積">
          <a:extLst>
            <a:ext uri="{FF2B5EF4-FFF2-40B4-BE49-F238E27FC236}">
              <a16:creationId xmlns:a16="http://schemas.microsoft.com/office/drawing/2014/main" id="{137EFA95-064F-4CBC-BAFA-C446ED394ED3}"/>
            </a:ext>
          </a:extLst>
        </xdr:cNvPr>
        <xdr:cNvSpPr txBox="1"/>
      </xdr:nvSpPr>
      <xdr:spPr>
        <a:xfrm>
          <a:off x="85154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30315</xdr:rowOff>
    </xdr:from>
    <xdr:ext cx="469744" cy="259045"/>
    <xdr:sp macro="" textlink="">
      <xdr:nvSpPr>
        <xdr:cNvPr id="281" name="n_3mainValue【福祉施設】&#10;一人当たり面積">
          <a:extLst>
            <a:ext uri="{FF2B5EF4-FFF2-40B4-BE49-F238E27FC236}">
              <a16:creationId xmlns:a16="http://schemas.microsoft.com/office/drawing/2014/main" id="{D972BCFA-19D3-49EC-9B3C-0F00CE2A7913}"/>
            </a:ext>
          </a:extLst>
        </xdr:cNvPr>
        <xdr:cNvSpPr txBox="1"/>
      </xdr:nvSpPr>
      <xdr:spPr>
        <a:xfrm>
          <a:off x="76264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49909</xdr:rowOff>
    </xdr:from>
    <xdr:ext cx="469744" cy="259045"/>
    <xdr:sp macro="" textlink="">
      <xdr:nvSpPr>
        <xdr:cNvPr id="282" name="n_4mainValue【福祉施設】&#10;一人当たり面積">
          <a:extLst>
            <a:ext uri="{FF2B5EF4-FFF2-40B4-BE49-F238E27FC236}">
              <a16:creationId xmlns:a16="http://schemas.microsoft.com/office/drawing/2014/main" id="{4BDB6E10-5538-4A44-9DDF-E88E6525BAF0}"/>
            </a:ext>
          </a:extLst>
        </xdr:cNvPr>
        <xdr:cNvSpPr txBox="1"/>
      </xdr:nvSpPr>
      <xdr:spPr>
        <a:xfrm>
          <a:off x="6737427" y="137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E358D4D1-7DBD-4F66-8296-EA4CAED0A5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84870326-091C-4130-A52E-6E760120CE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F6C699E8-A5AD-4E9C-9A23-64BDD9B231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51198B70-1045-414F-8C61-EDD27933B4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F0033734-1A2A-4E7E-98C6-C1BD5C4B2B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4623BA61-E11E-4CBA-A0CF-1D121A076F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B08F6CF9-51D3-4804-A167-0B12C36445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B4DA1A66-EC84-421A-B938-F0D230CFBBF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9FA0022D-863C-4796-BB3D-B0C0F321D4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DEB0C1E1-8902-49D5-8D2E-C6C656233A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320656F3-F626-4760-A048-A961719C33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39EFD00A-1FCD-4AD0-93F1-D147BFC066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F330E9BE-422E-4D45-93D5-70173359C1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F47BCE38-A9FE-4300-AE9F-0F6A083764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6530CD95-814B-49AB-8559-7FAB2B01A0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BBF1D51E-314F-4ADA-8FD9-C80A73E793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92795746-5EC2-4C2B-9A12-130C844F4E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7FEF3A93-0D98-4076-B168-F471120C60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DDCA41E6-B245-4ACD-90E6-BE8297EFD6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1930DBE7-7ECB-44F5-8703-BA71CC9A55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2CCC1D93-ED08-4205-8812-3D078A908F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145EDD13-24E1-4C7E-9A65-3B239D495E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C3E09119-1C43-445C-8BB1-5A08908BFF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79145CAB-0D4F-4F5B-933C-6403C7E794B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id="{AB1CD699-34C6-4545-A836-CD91271872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id="{B85FE4BF-5DF7-486E-8E64-6D2CE0C7DF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id="{E7115422-B365-460C-875E-0008C139C8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id="{104CF2D0-6CC0-4AD9-837D-7B87A92730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id="{4925BC29-0DC1-4EDE-9279-C195F16680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id="{D5AF0F1D-D5C4-4274-8D8E-B5FE78FD04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id="{4EC9F6D7-45CE-4417-8D05-E8E7574A62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id="{772528DA-21F5-46F6-AE27-A10B7592547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5C842332-FE25-46CC-B110-589A6CED4D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ECF716D0-F9E8-490F-A7A0-F770501056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7087BCD4-C918-4CC2-922A-F1C5992DBB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285737BB-1DBB-407F-A5A8-7187ECA07A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A6A5DFE9-EB00-4A10-88A9-1E0BD3FB01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6F18514C-61DD-44E6-858E-30DE7B0156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2C23ACE5-298F-46CA-8D38-7D5B1C41B9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5A751885-1837-4060-BBA4-05139BA7784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a:extLst>
            <a:ext uri="{FF2B5EF4-FFF2-40B4-BE49-F238E27FC236}">
              <a16:creationId xmlns:a16="http://schemas.microsoft.com/office/drawing/2014/main" id="{E57F19AE-FE87-4C59-B521-B963050885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a:extLst>
            <a:ext uri="{FF2B5EF4-FFF2-40B4-BE49-F238E27FC236}">
              <a16:creationId xmlns:a16="http://schemas.microsoft.com/office/drawing/2014/main" id="{8BC5F452-3F2A-4B62-A3B4-57B5A0BDE7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a:extLst>
            <a:ext uri="{FF2B5EF4-FFF2-40B4-BE49-F238E27FC236}">
              <a16:creationId xmlns:a16="http://schemas.microsoft.com/office/drawing/2014/main" id="{7154CAF7-66FB-432F-81B4-BB5B9D2E6B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a:extLst>
            <a:ext uri="{FF2B5EF4-FFF2-40B4-BE49-F238E27FC236}">
              <a16:creationId xmlns:a16="http://schemas.microsoft.com/office/drawing/2014/main" id="{76B91FAC-A2D5-4BE7-B3DE-8256CE4175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a:extLst>
            <a:ext uri="{FF2B5EF4-FFF2-40B4-BE49-F238E27FC236}">
              <a16:creationId xmlns:a16="http://schemas.microsoft.com/office/drawing/2014/main" id="{B4B695FE-16D6-43D9-9DCC-0EC0D5CCE0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a:extLst>
            <a:ext uri="{FF2B5EF4-FFF2-40B4-BE49-F238E27FC236}">
              <a16:creationId xmlns:a16="http://schemas.microsoft.com/office/drawing/2014/main" id="{E648E341-FE9C-4096-84EE-608D153B65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a:extLst>
            <a:ext uri="{FF2B5EF4-FFF2-40B4-BE49-F238E27FC236}">
              <a16:creationId xmlns:a16="http://schemas.microsoft.com/office/drawing/2014/main" id="{77BBE99A-F790-437F-9B70-FA66AAA361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a:extLst>
            <a:ext uri="{FF2B5EF4-FFF2-40B4-BE49-F238E27FC236}">
              <a16:creationId xmlns:a16="http://schemas.microsoft.com/office/drawing/2014/main" id="{9850D93D-90B9-42CD-8640-BA387B35C54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a:extLst>
            <a:ext uri="{FF2B5EF4-FFF2-40B4-BE49-F238E27FC236}">
              <a16:creationId xmlns:a16="http://schemas.microsoft.com/office/drawing/2014/main" id="{975195BA-448C-4C2C-9C84-4C3F8278D6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a:extLst>
            <a:ext uri="{FF2B5EF4-FFF2-40B4-BE49-F238E27FC236}">
              <a16:creationId xmlns:a16="http://schemas.microsoft.com/office/drawing/2014/main" id="{66ADBEF8-E99F-41B4-B1D3-C0A501478F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a:extLst>
            <a:ext uri="{FF2B5EF4-FFF2-40B4-BE49-F238E27FC236}">
              <a16:creationId xmlns:a16="http://schemas.microsoft.com/office/drawing/2014/main" id="{0799DFB9-5FEF-440A-A5E1-49404BC11B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a:extLst>
            <a:ext uri="{FF2B5EF4-FFF2-40B4-BE49-F238E27FC236}">
              <a16:creationId xmlns:a16="http://schemas.microsoft.com/office/drawing/2014/main" id="{0F2565B8-3583-4FCC-8F89-80CAD48C8F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a:extLst>
            <a:ext uri="{FF2B5EF4-FFF2-40B4-BE49-F238E27FC236}">
              <a16:creationId xmlns:a16="http://schemas.microsoft.com/office/drawing/2014/main" id="{14A970E0-BDF5-41D3-B096-3C4CBA136E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a:extLst>
            <a:ext uri="{FF2B5EF4-FFF2-40B4-BE49-F238E27FC236}">
              <a16:creationId xmlns:a16="http://schemas.microsoft.com/office/drawing/2014/main" id="{F63F9798-3F0B-4E72-8849-037698CE244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a:extLst>
            <a:ext uri="{FF2B5EF4-FFF2-40B4-BE49-F238E27FC236}">
              <a16:creationId xmlns:a16="http://schemas.microsoft.com/office/drawing/2014/main" id="{1FD30CA4-82B8-461F-8F62-E8ADDFB016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a:extLst>
            <a:ext uri="{FF2B5EF4-FFF2-40B4-BE49-F238E27FC236}">
              <a16:creationId xmlns:a16="http://schemas.microsoft.com/office/drawing/2014/main" id="{4B40B583-866E-459A-BFB6-4CBE40EA0C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a:extLst>
            <a:ext uri="{FF2B5EF4-FFF2-40B4-BE49-F238E27FC236}">
              <a16:creationId xmlns:a16="http://schemas.microsoft.com/office/drawing/2014/main" id="{5A688F27-C788-46F1-A960-397321B1E0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a:extLst>
            <a:ext uri="{FF2B5EF4-FFF2-40B4-BE49-F238E27FC236}">
              <a16:creationId xmlns:a16="http://schemas.microsoft.com/office/drawing/2014/main" id="{090EA3B2-DEAE-4646-B652-DB93DA484A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1" name="テキスト ボックス 340">
          <a:extLst>
            <a:ext uri="{FF2B5EF4-FFF2-40B4-BE49-F238E27FC236}">
              <a16:creationId xmlns:a16="http://schemas.microsoft.com/office/drawing/2014/main" id="{F1C26134-F894-4C36-BE69-CBD314A5E7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2" name="直線コネクタ 341">
          <a:extLst>
            <a:ext uri="{FF2B5EF4-FFF2-40B4-BE49-F238E27FC236}">
              <a16:creationId xmlns:a16="http://schemas.microsoft.com/office/drawing/2014/main" id="{EAE3DC3F-C061-4B48-B7F5-0F3056A1BD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3" name="テキスト ボックス 342">
          <a:extLst>
            <a:ext uri="{FF2B5EF4-FFF2-40B4-BE49-F238E27FC236}">
              <a16:creationId xmlns:a16="http://schemas.microsoft.com/office/drawing/2014/main" id="{F2733846-F429-4A45-A8C3-A6A16D6DC45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4" name="直線コネクタ 343">
          <a:extLst>
            <a:ext uri="{FF2B5EF4-FFF2-40B4-BE49-F238E27FC236}">
              <a16:creationId xmlns:a16="http://schemas.microsoft.com/office/drawing/2014/main" id="{1466A748-8D98-4F2C-B7B3-CF7A567C044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5" name="テキスト ボックス 344">
          <a:extLst>
            <a:ext uri="{FF2B5EF4-FFF2-40B4-BE49-F238E27FC236}">
              <a16:creationId xmlns:a16="http://schemas.microsoft.com/office/drawing/2014/main" id="{91AF6D6E-E1C4-4593-9C33-F761469503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6" name="直線コネクタ 345">
          <a:extLst>
            <a:ext uri="{FF2B5EF4-FFF2-40B4-BE49-F238E27FC236}">
              <a16:creationId xmlns:a16="http://schemas.microsoft.com/office/drawing/2014/main" id="{BD10DF39-E3AF-4045-AF7B-D705348E0B2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7" name="テキスト ボックス 346">
          <a:extLst>
            <a:ext uri="{FF2B5EF4-FFF2-40B4-BE49-F238E27FC236}">
              <a16:creationId xmlns:a16="http://schemas.microsoft.com/office/drawing/2014/main" id="{1E83B4DE-B841-4F02-841D-B98885843A5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8" name="直線コネクタ 347">
          <a:extLst>
            <a:ext uri="{FF2B5EF4-FFF2-40B4-BE49-F238E27FC236}">
              <a16:creationId xmlns:a16="http://schemas.microsoft.com/office/drawing/2014/main" id="{9777D91A-F825-4062-8E33-F2ACAC3B9E2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9" name="テキスト ボックス 348">
          <a:extLst>
            <a:ext uri="{FF2B5EF4-FFF2-40B4-BE49-F238E27FC236}">
              <a16:creationId xmlns:a16="http://schemas.microsoft.com/office/drawing/2014/main" id="{D2EE3E6C-A4FD-4213-87A6-BD515FB3ABE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0" name="直線コネクタ 349">
          <a:extLst>
            <a:ext uri="{FF2B5EF4-FFF2-40B4-BE49-F238E27FC236}">
              <a16:creationId xmlns:a16="http://schemas.microsoft.com/office/drawing/2014/main" id="{227FC007-B0B0-440B-8B11-04F6CFE618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1" name="テキスト ボックス 350">
          <a:extLst>
            <a:ext uri="{FF2B5EF4-FFF2-40B4-BE49-F238E27FC236}">
              <a16:creationId xmlns:a16="http://schemas.microsoft.com/office/drawing/2014/main" id="{0EA6D075-1D6A-4590-B603-B2305E7A41F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F3EEDC89-7BEA-43F9-96F8-4E792CB99D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3" name="テキスト ボックス 352">
          <a:extLst>
            <a:ext uri="{FF2B5EF4-FFF2-40B4-BE49-F238E27FC236}">
              <a16:creationId xmlns:a16="http://schemas.microsoft.com/office/drawing/2014/main" id="{CC579E5C-8178-4B8C-ADF0-8A4F1CFE054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B6102CAB-1AEA-4E52-83CE-C82E63163D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355" name="直線コネクタ 354">
          <a:extLst>
            <a:ext uri="{FF2B5EF4-FFF2-40B4-BE49-F238E27FC236}">
              <a16:creationId xmlns:a16="http://schemas.microsoft.com/office/drawing/2014/main" id="{CF55B545-E1ED-47BD-AD68-C4AD445B49E1}"/>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56" name="【消防施設】&#10;有形固定資産減価償却率最小値テキスト">
          <a:extLst>
            <a:ext uri="{FF2B5EF4-FFF2-40B4-BE49-F238E27FC236}">
              <a16:creationId xmlns:a16="http://schemas.microsoft.com/office/drawing/2014/main" id="{3C8141DE-6652-438D-A604-F21A9BB8DC6F}"/>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57" name="直線コネクタ 356">
          <a:extLst>
            <a:ext uri="{FF2B5EF4-FFF2-40B4-BE49-F238E27FC236}">
              <a16:creationId xmlns:a16="http://schemas.microsoft.com/office/drawing/2014/main" id="{C1568832-9F25-4449-96CE-CF19C26D3F9F}"/>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358" name="【消防施設】&#10;有形固定資産減価償却率最大値テキスト">
          <a:extLst>
            <a:ext uri="{FF2B5EF4-FFF2-40B4-BE49-F238E27FC236}">
              <a16:creationId xmlns:a16="http://schemas.microsoft.com/office/drawing/2014/main" id="{4F868B81-64E5-414B-B85D-9483B22AC2FC}"/>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359" name="直線コネクタ 358">
          <a:extLst>
            <a:ext uri="{FF2B5EF4-FFF2-40B4-BE49-F238E27FC236}">
              <a16:creationId xmlns:a16="http://schemas.microsoft.com/office/drawing/2014/main" id="{67B2D55D-9D50-4AED-BF3A-E38F961B5EEB}"/>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22567423-3CE2-48BB-BD4F-23A49D76D9B2}"/>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361" name="フローチャート: 判断 360">
          <a:extLst>
            <a:ext uri="{FF2B5EF4-FFF2-40B4-BE49-F238E27FC236}">
              <a16:creationId xmlns:a16="http://schemas.microsoft.com/office/drawing/2014/main" id="{63B53B4C-ADFB-4DD7-826F-65D80DFCEE2D}"/>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362" name="フローチャート: 判断 361">
          <a:extLst>
            <a:ext uri="{FF2B5EF4-FFF2-40B4-BE49-F238E27FC236}">
              <a16:creationId xmlns:a16="http://schemas.microsoft.com/office/drawing/2014/main" id="{9837A2C0-DDCA-41F8-940E-2E49A68B7962}"/>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363" name="フローチャート: 判断 362">
          <a:extLst>
            <a:ext uri="{FF2B5EF4-FFF2-40B4-BE49-F238E27FC236}">
              <a16:creationId xmlns:a16="http://schemas.microsoft.com/office/drawing/2014/main" id="{5B20A9C2-06A6-49AE-A9F5-A4CF255A3AC5}"/>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364" name="フローチャート: 判断 363">
          <a:extLst>
            <a:ext uri="{FF2B5EF4-FFF2-40B4-BE49-F238E27FC236}">
              <a16:creationId xmlns:a16="http://schemas.microsoft.com/office/drawing/2014/main" id="{914F36FA-F1B8-4EDD-BF5F-1388345189B4}"/>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365" name="フローチャート: 判断 364">
          <a:extLst>
            <a:ext uri="{FF2B5EF4-FFF2-40B4-BE49-F238E27FC236}">
              <a16:creationId xmlns:a16="http://schemas.microsoft.com/office/drawing/2014/main" id="{05D6B3E7-A0DF-4E8D-87A0-60597F54F70C}"/>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EF2467BD-78FC-4881-B9A3-E7A452B7A96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DF8EE0A-B0CD-4BAB-B3D0-E89D2B67E2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DAA4D41A-6CD1-4121-B410-B60532801C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C9AD0206-B329-4853-99BD-4DD325CFF6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9F680747-D4B4-440F-8EEF-33BE7423FD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371" name="楕円 370">
          <a:extLst>
            <a:ext uri="{FF2B5EF4-FFF2-40B4-BE49-F238E27FC236}">
              <a16:creationId xmlns:a16="http://schemas.microsoft.com/office/drawing/2014/main" id="{8DDF9BFE-F150-44F3-89C0-7B4F0D1647B8}"/>
            </a:ext>
          </a:extLst>
        </xdr:cNvPr>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130827</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B9846881-7F84-4ADC-84B6-0C5E4791FDB0}"/>
            </a:ext>
          </a:extLst>
        </xdr:cNvPr>
        <xdr:cNvSpPr txBox="1"/>
      </xdr:nvSpPr>
      <xdr:spPr>
        <a:xfrm>
          <a:off x="16357600"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31114</xdr:rowOff>
    </xdr:from>
    <xdr:to>
      <xdr:col>81</xdr:col>
      <xdr:colOff>101600</xdr:colOff>
      <xdr:row>85</xdr:row>
      <xdr:rowOff>132714</xdr:rowOff>
    </xdr:to>
    <xdr:sp macro="" textlink="">
      <xdr:nvSpPr>
        <xdr:cNvPr id="373" name="楕円 372">
          <a:extLst>
            <a:ext uri="{FF2B5EF4-FFF2-40B4-BE49-F238E27FC236}">
              <a16:creationId xmlns:a16="http://schemas.microsoft.com/office/drawing/2014/main" id="{84EFC201-7379-494B-99C7-6F539E2C8A38}"/>
            </a:ext>
          </a:extLst>
        </xdr:cNvPr>
        <xdr:cNvSpPr/>
      </xdr:nvSpPr>
      <xdr:spPr>
        <a:xfrm>
          <a:off x="1543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95250</xdr:rowOff>
    </xdr:to>
    <xdr:cxnSp macro="">
      <xdr:nvCxnSpPr>
        <xdr:cNvPr id="374" name="直線コネクタ 373">
          <a:extLst>
            <a:ext uri="{FF2B5EF4-FFF2-40B4-BE49-F238E27FC236}">
              <a16:creationId xmlns:a16="http://schemas.microsoft.com/office/drawing/2014/main" id="{E9B4A820-1928-4F1F-9CEB-5DB9B229E61B}"/>
            </a:ext>
          </a:extLst>
        </xdr:cNvPr>
        <xdr:cNvCxnSpPr/>
      </xdr:nvCxnSpPr>
      <xdr:spPr>
        <a:xfrm>
          <a:off x="15481300" y="146551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50164</xdr:rowOff>
    </xdr:from>
    <xdr:to>
      <xdr:col>76</xdr:col>
      <xdr:colOff>165100</xdr:colOff>
      <xdr:row>86</xdr:row>
      <xdr:rowOff>151764</xdr:rowOff>
    </xdr:to>
    <xdr:sp macro="" textlink="">
      <xdr:nvSpPr>
        <xdr:cNvPr id="375" name="楕円 374">
          <a:extLst>
            <a:ext uri="{FF2B5EF4-FFF2-40B4-BE49-F238E27FC236}">
              <a16:creationId xmlns:a16="http://schemas.microsoft.com/office/drawing/2014/main" id="{D676BECA-B15B-4EA3-90A4-D36FB38397FC}"/>
            </a:ext>
          </a:extLst>
        </xdr:cNvPr>
        <xdr:cNvSpPr/>
      </xdr:nvSpPr>
      <xdr:spPr>
        <a:xfrm>
          <a:off x="14541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81914</xdr:rowOff>
    </xdr:from>
    <xdr:to>
      <xdr:col>81</xdr:col>
      <xdr:colOff>50800</xdr:colOff>
      <xdr:row>86</xdr:row>
      <xdr:rowOff>100964</xdr:rowOff>
    </xdr:to>
    <xdr:cxnSp macro="">
      <xdr:nvCxnSpPr>
        <xdr:cNvPr id="376" name="直線コネクタ 375">
          <a:extLst>
            <a:ext uri="{FF2B5EF4-FFF2-40B4-BE49-F238E27FC236}">
              <a16:creationId xmlns:a16="http://schemas.microsoft.com/office/drawing/2014/main" id="{381C4B0E-6324-4E70-A4B8-77413AF5C49B}"/>
            </a:ext>
          </a:extLst>
        </xdr:cNvPr>
        <xdr:cNvCxnSpPr/>
      </xdr:nvCxnSpPr>
      <xdr:spPr>
        <a:xfrm flipV="1">
          <a:off x="14592300" y="14655164"/>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12064</xdr:rowOff>
    </xdr:from>
    <xdr:to>
      <xdr:col>72</xdr:col>
      <xdr:colOff>38100</xdr:colOff>
      <xdr:row>85</xdr:row>
      <xdr:rowOff>113664</xdr:rowOff>
    </xdr:to>
    <xdr:sp macro="" textlink="">
      <xdr:nvSpPr>
        <xdr:cNvPr id="377" name="楕円 376">
          <a:extLst>
            <a:ext uri="{FF2B5EF4-FFF2-40B4-BE49-F238E27FC236}">
              <a16:creationId xmlns:a16="http://schemas.microsoft.com/office/drawing/2014/main" id="{EF44CEDE-6248-4AFF-901D-7E743BD89BF4}"/>
            </a:ext>
          </a:extLst>
        </xdr:cNvPr>
        <xdr:cNvSpPr/>
      </xdr:nvSpPr>
      <xdr:spPr>
        <a:xfrm>
          <a:off x="13652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62864</xdr:rowOff>
    </xdr:from>
    <xdr:to>
      <xdr:col>76</xdr:col>
      <xdr:colOff>114300</xdr:colOff>
      <xdr:row>86</xdr:row>
      <xdr:rowOff>100964</xdr:rowOff>
    </xdr:to>
    <xdr:cxnSp macro="">
      <xdr:nvCxnSpPr>
        <xdr:cNvPr id="378" name="直線コネクタ 377">
          <a:extLst>
            <a:ext uri="{FF2B5EF4-FFF2-40B4-BE49-F238E27FC236}">
              <a16:creationId xmlns:a16="http://schemas.microsoft.com/office/drawing/2014/main" id="{E7A6863D-3709-4607-88EF-2EC7F9FABA74}"/>
            </a:ext>
          </a:extLst>
        </xdr:cNvPr>
        <xdr:cNvCxnSpPr/>
      </xdr:nvCxnSpPr>
      <xdr:spPr>
        <a:xfrm>
          <a:off x="13703300" y="1463611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170180</xdr:rowOff>
    </xdr:from>
    <xdr:to>
      <xdr:col>67</xdr:col>
      <xdr:colOff>101600</xdr:colOff>
      <xdr:row>85</xdr:row>
      <xdr:rowOff>100330</xdr:rowOff>
    </xdr:to>
    <xdr:sp macro="" textlink="">
      <xdr:nvSpPr>
        <xdr:cNvPr id="379" name="楕円 378">
          <a:extLst>
            <a:ext uri="{FF2B5EF4-FFF2-40B4-BE49-F238E27FC236}">
              <a16:creationId xmlns:a16="http://schemas.microsoft.com/office/drawing/2014/main" id="{1F1B0EF9-0E4A-412D-A5FA-B32ABE81EEC6}"/>
            </a:ext>
          </a:extLst>
        </xdr:cNvPr>
        <xdr:cNvSpPr/>
      </xdr:nvSpPr>
      <xdr:spPr>
        <a:xfrm>
          <a:off x="1276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49530</xdr:rowOff>
    </xdr:from>
    <xdr:to>
      <xdr:col>71</xdr:col>
      <xdr:colOff>177800</xdr:colOff>
      <xdr:row>85</xdr:row>
      <xdr:rowOff>62864</xdr:rowOff>
    </xdr:to>
    <xdr:cxnSp macro="">
      <xdr:nvCxnSpPr>
        <xdr:cNvPr id="380" name="直線コネクタ 379">
          <a:extLst>
            <a:ext uri="{FF2B5EF4-FFF2-40B4-BE49-F238E27FC236}">
              <a16:creationId xmlns:a16="http://schemas.microsoft.com/office/drawing/2014/main" id="{08301A98-DCE9-494D-9DC2-72D16D8CACC4}"/>
            </a:ext>
          </a:extLst>
        </xdr:cNvPr>
        <xdr:cNvCxnSpPr/>
      </xdr:nvCxnSpPr>
      <xdr:spPr>
        <a:xfrm>
          <a:off x="12814300" y="146227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381" name="n_1aveValue【消防施設】&#10;有形固定資産減価償却率">
          <a:extLst>
            <a:ext uri="{FF2B5EF4-FFF2-40B4-BE49-F238E27FC236}">
              <a16:creationId xmlns:a16="http://schemas.microsoft.com/office/drawing/2014/main" id="{A6ADF892-9EFD-4946-BD0E-D4A8BDC711C2}"/>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382" name="n_2aveValue【消防施設】&#10;有形固定資産減価償却率">
          <a:extLst>
            <a:ext uri="{FF2B5EF4-FFF2-40B4-BE49-F238E27FC236}">
              <a16:creationId xmlns:a16="http://schemas.microsoft.com/office/drawing/2014/main" id="{0490E966-82D1-46D7-BE19-C81991290B59}"/>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383" name="n_3aveValue【消防施設】&#10;有形固定資産減価償却率">
          <a:extLst>
            <a:ext uri="{FF2B5EF4-FFF2-40B4-BE49-F238E27FC236}">
              <a16:creationId xmlns:a16="http://schemas.microsoft.com/office/drawing/2014/main" id="{0B561583-B6CF-457F-BCF3-B23CDD494DE1}"/>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384" name="n_4aveValue【消防施設】&#10;有形固定資産減価償却率">
          <a:extLst>
            <a:ext uri="{FF2B5EF4-FFF2-40B4-BE49-F238E27FC236}">
              <a16:creationId xmlns:a16="http://schemas.microsoft.com/office/drawing/2014/main" id="{96A87573-CCDA-408A-A729-A578DBEFF1E3}"/>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123841</xdr:rowOff>
    </xdr:from>
    <xdr:ext cx="405111" cy="259045"/>
    <xdr:sp macro="" textlink="">
      <xdr:nvSpPr>
        <xdr:cNvPr id="385" name="n_1mainValue【消防施設】&#10;有形固定資産減価償却率">
          <a:extLst>
            <a:ext uri="{FF2B5EF4-FFF2-40B4-BE49-F238E27FC236}">
              <a16:creationId xmlns:a16="http://schemas.microsoft.com/office/drawing/2014/main" id="{0A41742E-DA95-47A2-A6D3-A4B36B9CCF8A}"/>
            </a:ext>
          </a:extLst>
        </xdr:cNvPr>
        <xdr:cNvSpPr txBox="1"/>
      </xdr:nvSpPr>
      <xdr:spPr>
        <a:xfrm>
          <a:off x="15266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142891</xdr:rowOff>
    </xdr:from>
    <xdr:ext cx="405111" cy="259045"/>
    <xdr:sp macro="" textlink="">
      <xdr:nvSpPr>
        <xdr:cNvPr id="386" name="n_2mainValue【消防施設】&#10;有形固定資産減価償却率">
          <a:extLst>
            <a:ext uri="{FF2B5EF4-FFF2-40B4-BE49-F238E27FC236}">
              <a16:creationId xmlns:a16="http://schemas.microsoft.com/office/drawing/2014/main" id="{2403B191-F7AD-41D5-89DA-07CDC26DB53B}"/>
            </a:ext>
          </a:extLst>
        </xdr:cNvPr>
        <xdr:cNvSpPr txBox="1"/>
      </xdr:nvSpPr>
      <xdr:spPr>
        <a:xfrm>
          <a:off x="143897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104791</xdr:rowOff>
    </xdr:from>
    <xdr:ext cx="405111" cy="259045"/>
    <xdr:sp macro="" textlink="">
      <xdr:nvSpPr>
        <xdr:cNvPr id="387" name="n_3mainValue【消防施設】&#10;有形固定資産減価償却率">
          <a:extLst>
            <a:ext uri="{FF2B5EF4-FFF2-40B4-BE49-F238E27FC236}">
              <a16:creationId xmlns:a16="http://schemas.microsoft.com/office/drawing/2014/main" id="{F149D860-073D-4ADB-AC24-0947AA2D5771}"/>
            </a:ext>
          </a:extLst>
        </xdr:cNvPr>
        <xdr:cNvSpPr txBox="1"/>
      </xdr:nvSpPr>
      <xdr:spPr>
        <a:xfrm>
          <a:off x="13500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91457</xdr:rowOff>
    </xdr:from>
    <xdr:ext cx="405111" cy="259045"/>
    <xdr:sp macro="" textlink="">
      <xdr:nvSpPr>
        <xdr:cNvPr id="388" name="n_4mainValue【消防施設】&#10;有形固定資産減価償却率">
          <a:extLst>
            <a:ext uri="{FF2B5EF4-FFF2-40B4-BE49-F238E27FC236}">
              <a16:creationId xmlns:a16="http://schemas.microsoft.com/office/drawing/2014/main" id="{0AFCF74A-76A8-4ABE-9B63-52B5668AF53A}"/>
            </a:ext>
          </a:extLst>
        </xdr:cNvPr>
        <xdr:cNvSpPr txBox="1"/>
      </xdr:nvSpPr>
      <xdr:spPr>
        <a:xfrm>
          <a:off x="12611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1F8C530A-B47B-465E-BFAE-1E39323159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409D2958-7673-49A8-A890-C0E9CD45B6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DFF22718-E80D-4A18-8302-2DCCDE78A1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6F854DF1-E030-4338-B883-0733410924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BB790EF3-9AEB-40AA-88AE-ECE7041B92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78A662FC-B6B1-4B72-9FD0-DFC12A9124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28F349A3-ED43-4084-BA55-FDE015E380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6663B887-3B53-4AB4-9F8F-CBD8F1A173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6E1A67CF-43A0-4941-A55E-D3F30D1004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6AD96D74-14AD-40F9-A8CD-CD19DAFB74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421A6548-E17B-410A-8F66-E7FCFF84912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27EEF547-6A16-492A-B30C-A4916892317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B48D75B9-FDB6-4E17-8EF7-158AE7C7150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C4CD2C72-D685-4E02-A775-365ED54601A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3BD9FCE1-E819-4D77-8D1B-320EE30786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5ADF3BA7-5AB8-4CD2-8E5A-38679622DD3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0B4075E6-65F6-42EA-B310-03CD314E664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E9436A11-6EC9-4E06-B8C3-682BFCE4A1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265DCAEB-0EBB-483A-B5B6-4DD29CAFAA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7F81ABB1-F7A7-4EC1-8B1F-26D0AC6E546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EA953715-DF3B-4071-AEAC-8CAFC9EEE4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CF536A31-C696-4C20-8935-B27769B9D3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84A96F08-AB20-4FDE-B422-D51E80EA06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412" name="直線コネクタ 411">
          <a:extLst>
            <a:ext uri="{FF2B5EF4-FFF2-40B4-BE49-F238E27FC236}">
              <a16:creationId xmlns:a16="http://schemas.microsoft.com/office/drawing/2014/main" id="{34111232-73E2-47EB-A621-053ABA3F92B4}"/>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13" name="【消防施設】&#10;一人当たり面積最小値テキスト">
          <a:extLst>
            <a:ext uri="{FF2B5EF4-FFF2-40B4-BE49-F238E27FC236}">
              <a16:creationId xmlns:a16="http://schemas.microsoft.com/office/drawing/2014/main" id="{979C159C-FE41-4B70-920B-15FFDF6182DF}"/>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14" name="直線コネクタ 413">
          <a:extLst>
            <a:ext uri="{FF2B5EF4-FFF2-40B4-BE49-F238E27FC236}">
              <a16:creationId xmlns:a16="http://schemas.microsoft.com/office/drawing/2014/main" id="{5A466B63-3EC7-467F-948B-2C6E20AD934D}"/>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415" name="【消防施設】&#10;一人当たり面積最大値テキスト">
          <a:extLst>
            <a:ext uri="{FF2B5EF4-FFF2-40B4-BE49-F238E27FC236}">
              <a16:creationId xmlns:a16="http://schemas.microsoft.com/office/drawing/2014/main" id="{11529C8F-C07B-47FC-8984-B3825D5D599F}"/>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416" name="直線コネクタ 415">
          <a:extLst>
            <a:ext uri="{FF2B5EF4-FFF2-40B4-BE49-F238E27FC236}">
              <a16:creationId xmlns:a16="http://schemas.microsoft.com/office/drawing/2014/main" id="{1F0846F9-7E89-4BB9-AC66-E44021314BF6}"/>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148607</xdr:rowOff>
    </xdr:from>
    <xdr:ext cx="469744" cy="259045"/>
    <xdr:sp macro="" textlink="">
      <xdr:nvSpPr>
        <xdr:cNvPr id="417" name="【消防施設】&#10;一人当たり面積平均値テキスト">
          <a:extLst>
            <a:ext uri="{FF2B5EF4-FFF2-40B4-BE49-F238E27FC236}">
              <a16:creationId xmlns:a16="http://schemas.microsoft.com/office/drawing/2014/main" id="{254EC5E8-884A-42D9-9038-A278D2EEC22F}"/>
            </a:ext>
          </a:extLst>
        </xdr:cNvPr>
        <xdr:cNvSpPr txBox="1"/>
      </xdr:nvSpPr>
      <xdr:spPr>
        <a:xfrm>
          <a:off x="22199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18" name="フローチャート: 判断 417">
          <a:extLst>
            <a:ext uri="{FF2B5EF4-FFF2-40B4-BE49-F238E27FC236}">
              <a16:creationId xmlns:a16="http://schemas.microsoft.com/office/drawing/2014/main" id="{08BAC35C-DBA9-4C02-8025-BE2E1FE2018C}"/>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419" name="フローチャート: 判断 418">
          <a:extLst>
            <a:ext uri="{FF2B5EF4-FFF2-40B4-BE49-F238E27FC236}">
              <a16:creationId xmlns:a16="http://schemas.microsoft.com/office/drawing/2014/main" id="{D8C4A78C-24FA-4C72-8959-29D38441C9FE}"/>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420" name="フローチャート: 判断 419">
          <a:extLst>
            <a:ext uri="{FF2B5EF4-FFF2-40B4-BE49-F238E27FC236}">
              <a16:creationId xmlns:a16="http://schemas.microsoft.com/office/drawing/2014/main" id="{68C799F2-EFDF-4A18-8A20-A189FFA879BC}"/>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421" name="フローチャート: 判断 420">
          <a:extLst>
            <a:ext uri="{FF2B5EF4-FFF2-40B4-BE49-F238E27FC236}">
              <a16:creationId xmlns:a16="http://schemas.microsoft.com/office/drawing/2014/main" id="{319B0AFC-95E3-4D49-ABF8-EEB7884C131C}"/>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422" name="フローチャート: 判断 421">
          <a:extLst>
            <a:ext uri="{FF2B5EF4-FFF2-40B4-BE49-F238E27FC236}">
              <a16:creationId xmlns:a16="http://schemas.microsoft.com/office/drawing/2014/main" id="{8D62EBAE-AF89-4F4D-923F-31020FB196D4}"/>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701558F8-C39E-4831-8176-F5FE6FBBB8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14047C07-EBC4-42AE-9E1F-FFDB55EC95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4432E93E-76F3-48E7-B093-80B55C7ACB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1DE2FD76-3B50-4455-8E35-DCF2F07FBE0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EF5A7D8E-6F23-4B46-9896-AA27F69BFD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43180</xdr:rowOff>
    </xdr:from>
    <xdr:to>
      <xdr:col>116</xdr:col>
      <xdr:colOff>114300</xdr:colOff>
      <xdr:row>82</xdr:row>
      <xdr:rowOff>144780</xdr:rowOff>
    </xdr:to>
    <xdr:sp macro="" textlink="">
      <xdr:nvSpPr>
        <xdr:cNvPr id="428" name="楕円 427">
          <a:extLst>
            <a:ext uri="{FF2B5EF4-FFF2-40B4-BE49-F238E27FC236}">
              <a16:creationId xmlns:a16="http://schemas.microsoft.com/office/drawing/2014/main" id="{EC6AA24B-A9EB-41CF-A300-C5097F457B9B}"/>
            </a:ext>
          </a:extLst>
        </xdr:cNvPr>
        <xdr:cNvSpPr/>
      </xdr:nvSpPr>
      <xdr:spPr>
        <a:xfrm>
          <a:off x="221107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66057</xdr:rowOff>
    </xdr:from>
    <xdr:ext cx="469744" cy="259045"/>
    <xdr:sp macro="" textlink="">
      <xdr:nvSpPr>
        <xdr:cNvPr id="429" name="【消防施設】&#10;一人当たり面積該当値テキスト">
          <a:extLst>
            <a:ext uri="{FF2B5EF4-FFF2-40B4-BE49-F238E27FC236}">
              <a16:creationId xmlns:a16="http://schemas.microsoft.com/office/drawing/2014/main" id="{71802901-58A7-4326-933F-ECECA7CAA696}"/>
            </a:ext>
          </a:extLst>
        </xdr:cNvPr>
        <xdr:cNvSpPr txBox="1"/>
      </xdr:nvSpPr>
      <xdr:spPr>
        <a:xfrm>
          <a:off x="22199600" y="139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59689</xdr:rowOff>
    </xdr:from>
    <xdr:to>
      <xdr:col>112</xdr:col>
      <xdr:colOff>38100</xdr:colOff>
      <xdr:row>82</xdr:row>
      <xdr:rowOff>161289</xdr:rowOff>
    </xdr:to>
    <xdr:sp macro="" textlink="">
      <xdr:nvSpPr>
        <xdr:cNvPr id="430" name="楕円 429">
          <a:extLst>
            <a:ext uri="{FF2B5EF4-FFF2-40B4-BE49-F238E27FC236}">
              <a16:creationId xmlns:a16="http://schemas.microsoft.com/office/drawing/2014/main" id="{68E5D830-ABCE-4AB1-871C-3BD1E44A7C1E}"/>
            </a:ext>
          </a:extLst>
        </xdr:cNvPr>
        <xdr:cNvSpPr/>
      </xdr:nvSpPr>
      <xdr:spPr>
        <a:xfrm>
          <a:off x="2127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93980</xdr:rowOff>
    </xdr:from>
    <xdr:to>
      <xdr:col>116</xdr:col>
      <xdr:colOff>63500</xdr:colOff>
      <xdr:row>82</xdr:row>
      <xdr:rowOff>110489</xdr:rowOff>
    </xdr:to>
    <xdr:cxnSp macro="">
      <xdr:nvCxnSpPr>
        <xdr:cNvPr id="431" name="直線コネクタ 430">
          <a:extLst>
            <a:ext uri="{FF2B5EF4-FFF2-40B4-BE49-F238E27FC236}">
              <a16:creationId xmlns:a16="http://schemas.microsoft.com/office/drawing/2014/main" id="{EF3CD338-E8AD-4ECF-A173-CEF00FB36518}"/>
            </a:ext>
          </a:extLst>
        </xdr:cNvPr>
        <xdr:cNvCxnSpPr/>
      </xdr:nvCxnSpPr>
      <xdr:spPr>
        <a:xfrm flipV="1">
          <a:off x="21323300" y="141528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76200</xdr:rowOff>
    </xdr:from>
    <xdr:to>
      <xdr:col>107</xdr:col>
      <xdr:colOff>101600</xdr:colOff>
      <xdr:row>83</xdr:row>
      <xdr:rowOff>6350</xdr:rowOff>
    </xdr:to>
    <xdr:sp macro="" textlink="">
      <xdr:nvSpPr>
        <xdr:cNvPr id="432" name="楕円 431">
          <a:extLst>
            <a:ext uri="{FF2B5EF4-FFF2-40B4-BE49-F238E27FC236}">
              <a16:creationId xmlns:a16="http://schemas.microsoft.com/office/drawing/2014/main" id="{AE1EB79A-7FC7-455C-95ED-C0C5E2588947}"/>
            </a:ext>
          </a:extLst>
        </xdr:cNvPr>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110489</xdr:rowOff>
    </xdr:from>
    <xdr:to>
      <xdr:col>111</xdr:col>
      <xdr:colOff>177800</xdr:colOff>
      <xdr:row>82</xdr:row>
      <xdr:rowOff>127000</xdr:rowOff>
    </xdr:to>
    <xdr:cxnSp macro="">
      <xdr:nvCxnSpPr>
        <xdr:cNvPr id="433" name="直線コネクタ 432">
          <a:extLst>
            <a:ext uri="{FF2B5EF4-FFF2-40B4-BE49-F238E27FC236}">
              <a16:creationId xmlns:a16="http://schemas.microsoft.com/office/drawing/2014/main" id="{90240D55-35DC-46B0-8B84-5F9941E3F1BD}"/>
            </a:ext>
          </a:extLst>
        </xdr:cNvPr>
        <xdr:cNvCxnSpPr/>
      </xdr:nvCxnSpPr>
      <xdr:spPr>
        <a:xfrm flipV="1">
          <a:off x="20434300" y="141693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123189</xdr:rowOff>
    </xdr:from>
    <xdr:to>
      <xdr:col>102</xdr:col>
      <xdr:colOff>165100</xdr:colOff>
      <xdr:row>83</xdr:row>
      <xdr:rowOff>53339</xdr:rowOff>
    </xdr:to>
    <xdr:sp macro="" textlink="">
      <xdr:nvSpPr>
        <xdr:cNvPr id="434" name="楕円 433">
          <a:extLst>
            <a:ext uri="{FF2B5EF4-FFF2-40B4-BE49-F238E27FC236}">
              <a16:creationId xmlns:a16="http://schemas.microsoft.com/office/drawing/2014/main" id="{C2E1E527-C49A-4201-BDDB-5FFDB7A9364B}"/>
            </a:ext>
          </a:extLst>
        </xdr:cNvPr>
        <xdr:cNvSpPr/>
      </xdr:nvSpPr>
      <xdr:spPr>
        <a:xfrm>
          <a:off x="19494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83</xdr:row>
      <xdr:rowOff>2539</xdr:rowOff>
    </xdr:to>
    <xdr:cxnSp macro="">
      <xdr:nvCxnSpPr>
        <xdr:cNvPr id="435" name="直線コネクタ 434">
          <a:extLst>
            <a:ext uri="{FF2B5EF4-FFF2-40B4-BE49-F238E27FC236}">
              <a16:creationId xmlns:a16="http://schemas.microsoft.com/office/drawing/2014/main" id="{8055DC28-1E07-42EC-87C3-27E12DF2070D}"/>
            </a:ext>
          </a:extLst>
        </xdr:cNvPr>
        <xdr:cNvCxnSpPr/>
      </xdr:nvCxnSpPr>
      <xdr:spPr>
        <a:xfrm flipV="1">
          <a:off x="19545300" y="14185900"/>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134620</xdr:rowOff>
    </xdr:from>
    <xdr:to>
      <xdr:col>98</xdr:col>
      <xdr:colOff>38100</xdr:colOff>
      <xdr:row>83</xdr:row>
      <xdr:rowOff>64770</xdr:rowOff>
    </xdr:to>
    <xdr:sp macro="" textlink="">
      <xdr:nvSpPr>
        <xdr:cNvPr id="436" name="楕円 435">
          <a:extLst>
            <a:ext uri="{FF2B5EF4-FFF2-40B4-BE49-F238E27FC236}">
              <a16:creationId xmlns:a16="http://schemas.microsoft.com/office/drawing/2014/main" id="{7A499AD2-0614-4D87-B11B-0C2568923DCC}"/>
            </a:ext>
          </a:extLst>
        </xdr:cNvPr>
        <xdr:cNvSpPr/>
      </xdr:nvSpPr>
      <xdr:spPr>
        <a:xfrm>
          <a:off x="18605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2539</xdr:rowOff>
    </xdr:from>
    <xdr:to>
      <xdr:col>102</xdr:col>
      <xdr:colOff>114300</xdr:colOff>
      <xdr:row>83</xdr:row>
      <xdr:rowOff>13970</xdr:rowOff>
    </xdr:to>
    <xdr:cxnSp macro="">
      <xdr:nvCxnSpPr>
        <xdr:cNvPr id="437" name="直線コネクタ 436">
          <a:extLst>
            <a:ext uri="{FF2B5EF4-FFF2-40B4-BE49-F238E27FC236}">
              <a16:creationId xmlns:a16="http://schemas.microsoft.com/office/drawing/2014/main" id="{0EB95ABD-B154-46F6-903B-4D4AE105A9F8}"/>
            </a:ext>
          </a:extLst>
        </xdr:cNvPr>
        <xdr:cNvCxnSpPr/>
      </xdr:nvCxnSpPr>
      <xdr:spPr>
        <a:xfrm flipV="1">
          <a:off x="18656300" y="14232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92727</xdr:rowOff>
    </xdr:from>
    <xdr:ext cx="469744" cy="259045"/>
    <xdr:sp macro="" textlink="">
      <xdr:nvSpPr>
        <xdr:cNvPr id="438" name="n_1aveValue【消防施設】&#10;一人当たり面積">
          <a:extLst>
            <a:ext uri="{FF2B5EF4-FFF2-40B4-BE49-F238E27FC236}">
              <a16:creationId xmlns:a16="http://schemas.microsoft.com/office/drawing/2014/main" id="{F8B02845-1228-40BE-9DAE-091C34B577D3}"/>
            </a:ext>
          </a:extLst>
        </xdr:cNvPr>
        <xdr:cNvSpPr txBox="1"/>
      </xdr:nvSpPr>
      <xdr:spPr>
        <a:xfrm>
          <a:off x="21075727"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439" name="n_2aveValue【消防施設】&#10;一人当たり面積">
          <a:extLst>
            <a:ext uri="{FF2B5EF4-FFF2-40B4-BE49-F238E27FC236}">
              <a16:creationId xmlns:a16="http://schemas.microsoft.com/office/drawing/2014/main" id="{3123D567-6C61-4BDF-95E2-02516AACA894}"/>
            </a:ext>
          </a:extLst>
        </xdr:cNvPr>
        <xdr:cNvSpPr txBox="1"/>
      </xdr:nvSpPr>
      <xdr:spPr>
        <a:xfrm>
          <a:off x="20199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96538</xdr:rowOff>
    </xdr:from>
    <xdr:ext cx="469744" cy="259045"/>
    <xdr:sp macro="" textlink="">
      <xdr:nvSpPr>
        <xdr:cNvPr id="440" name="n_3aveValue【消防施設】&#10;一人当たり面積">
          <a:extLst>
            <a:ext uri="{FF2B5EF4-FFF2-40B4-BE49-F238E27FC236}">
              <a16:creationId xmlns:a16="http://schemas.microsoft.com/office/drawing/2014/main" id="{B02FF94B-2C12-4ADE-9F70-3A87E02C825D}"/>
            </a:ext>
          </a:extLst>
        </xdr:cNvPr>
        <xdr:cNvSpPr txBox="1"/>
      </xdr:nvSpPr>
      <xdr:spPr>
        <a:xfrm>
          <a:off x="19310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441" name="n_4aveValue【消防施設】&#10;一人当たり面積">
          <a:extLst>
            <a:ext uri="{FF2B5EF4-FFF2-40B4-BE49-F238E27FC236}">
              <a16:creationId xmlns:a16="http://schemas.microsoft.com/office/drawing/2014/main" id="{401F74E9-DCAF-4119-A79A-0850BCD9027D}"/>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6366</xdr:rowOff>
    </xdr:from>
    <xdr:ext cx="469744" cy="259045"/>
    <xdr:sp macro="" textlink="">
      <xdr:nvSpPr>
        <xdr:cNvPr id="442" name="n_1mainValue【消防施設】&#10;一人当たり面積">
          <a:extLst>
            <a:ext uri="{FF2B5EF4-FFF2-40B4-BE49-F238E27FC236}">
              <a16:creationId xmlns:a16="http://schemas.microsoft.com/office/drawing/2014/main" id="{9EB4DCBB-94F6-45DD-B5BF-5C5275601EAC}"/>
            </a:ext>
          </a:extLst>
        </xdr:cNvPr>
        <xdr:cNvSpPr txBox="1"/>
      </xdr:nvSpPr>
      <xdr:spPr>
        <a:xfrm>
          <a:off x="21075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443" name="n_2mainValue【消防施設】&#10;一人当たり面積">
          <a:extLst>
            <a:ext uri="{FF2B5EF4-FFF2-40B4-BE49-F238E27FC236}">
              <a16:creationId xmlns:a16="http://schemas.microsoft.com/office/drawing/2014/main" id="{F853C710-2CC4-4C1A-90E9-943DA557B8DE}"/>
            </a:ext>
          </a:extLst>
        </xdr:cNvPr>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69866</xdr:rowOff>
    </xdr:from>
    <xdr:ext cx="469744" cy="259045"/>
    <xdr:sp macro="" textlink="">
      <xdr:nvSpPr>
        <xdr:cNvPr id="444" name="n_3mainValue【消防施設】&#10;一人当たり面積">
          <a:extLst>
            <a:ext uri="{FF2B5EF4-FFF2-40B4-BE49-F238E27FC236}">
              <a16:creationId xmlns:a16="http://schemas.microsoft.com/office/drawing/2014/main" id="{7ED2B8F0-CB55-4D8E-9E19-7CFDDAAFA523}"/>
            </a:ext>
          </a:extLst>
        </xdr:cNvPr>
        <xdr:cNvSpPr txBox="1"/>
      </xdr:nvSpPr>
      <xdr:spPr>
        <a:xfrm>
          <a:off x="19310427" y="139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81297</xdr:rowOff>
    </xdr:from>
    <xdr:ext cx="469744" cy="259045"/>
    <xdr:sp macro="" textlink="">
      <xdr:nvSpPr>
        <xdr:cNvPr id="445" name="n_4mainValue【消防施設】&#10;一人当たり面積">
          <a:extLst>
            <a:ext uri="{FF2B5EF4-FFF2-40B4-BE49-F238E27FC236}">
              <a16:creationId xmlns:a16="http://schemas.microsoft.com/office/drawing/2014/main" id="{1A55E098-5332-4247-B1F9-0E04BF47759D}"/>
            </a:ext>
          </a:extLst>
        </xdr:cNvPr>
        <xdr:cNvSpPr txBox="1"/>
      </xdr:nvSpPr>
      <xdr:spPr>
        <a:xfrm>
          <a:off x="18421427" y="139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AB0C6625-3626-49B1-ADB1-967364E8CA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A01CE9A9-9628-40E6-A631-DA546AA590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2DB0CF49-F25C-4B02-8CBF-39F1652E3C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C63EBE5B-30CD-4B82-9719-9BC7690686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EFA77DAC-A203-413B-8DA3-C4481ED419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0C7F43FA-58F3-4EC0-A08E-25ABEA3187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E0329B41-CC5C-4804-960D-19BE4150CF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CF80D2DA-F41B-46A9-9F62-EC590E36A0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3A98C994-B68D-4084-A480-3CACF5CDB68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102954D3-1CD8-4944-8091-3130746C13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7A69D9CD-3E0E-4CE3-967A-BAA9E618E4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F3B62007-9B15-4ADD-9729-E27BB5AEFD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F30199E7-D967-4EF9-9D98-1E249FD89D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0B8B12A8-A35B-4748-BC10-CB7AC2AE5E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7D7BF7D2-C904-40A1-85C7-B4DE9C4F09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5D9C9FF4-2D38-41E2-A3C0-0FDF16F591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26BD5A8E-66E4-44D7-A93A-7F1FE274DF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016974A4-2DF8-44F7-8B04-8BE3F7E092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24260656-21A1-4295-BD8C-9880DBF2B9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D54E9A2C-6C78-4E3D-A2F2-52970EEC75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2EE7B514-E2F9-4DCE-A790-273B78C657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B32B4235-DED4-4BE1-BB50-942B0006325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D2D95852-5464-4E0E-B674-63EFF8BCB9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ABF5B890-94B7-4C7D-A74A-A534303E52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470987BF-F5BB-4BBD-B460-9539C00CC6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471" name="直線コネクタ 470">
          <a:extLst>
            <a:ext uri="{FF2B5EF4-FFF2-40B4-BE49-F238E27FC236}">
              <a16:creationId xmlns:a16="http://schemas.microsoft.com/office/drawing/2014/main" id="{E68EE6D7-EDB2-468D-AA1A-B7C4F41AFA9F}"/>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472" name="【庁舎】&#10;有形固定資産減価償却率最小値テキスト">
          <a:extLst>
            <a:ext uri="{FF2B5EF4-FFF2-40B4-BE49-F238E27FC236}">
              <a16:creationId xmlns:a16="http://schemas.microsoft.com/office/drawing/2014/main" id="{59E7F850-A201-4595-8C06-0C39CEE84554}"/>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473" name="直線コネクタ 472">
          <a:extLst>
            <a:ext uri="{FF2B5EF4-FFF2-40B4-BE49-F238E27FC236}">
              <a16:creationId xmlns:a16="http://schemas.microsoft.com/office/drawing/2014/main" id="{DB217CA7-3E98-489D-B43A-125ABC670210}"/>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4" name="【庁舎】&#10;有形固定資産減価償却率最大値テキスト">
          <a:extLst>
            <a:ext uri="{FF2B5EF4-FFF2-40B4-BE49-F238E27FC236}">
              <a16:creationId xmlns:a16="http://schemas.microsoft.com/office/drawing/2014/main" id="{47B12022-10EA-41BF-BA0E-1657D0FBF269}"/>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5" name="直線コネクタ 474">
          <a:extLst>
            <a:ext uri="{FF2B5EF4-FFF2-40B4-BE49-F238E27FC236}">
              <a16:creationId xmlns:a16="http://schemas.microsoft.com/office/drawing/2014/main" id="{BB075BAD-7AE3-45A9-B726-E945C334E7B9}"/>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476" name="【庁舎】&#10;有形固定資産減価償却率平均値テキスト">
          <a:extLst>
            <a:ext uri="{FF2B5EF4-FFF2-40B4-BE49-F238E27FC236}">
              <a16:creationId xmlns:a16="http://schemas.microsoft.com/office/drawing/2014/main" id="{70C93A93-C301-441F-89EB-0D4E9FABB945}"/>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477" name="フローチャート: 判断 476">
          <a:extLst>
            <a:ext uri="{FF2B5EF4-FFF2-40B4-BE49-F238E27FC236}">
              <a16:creationId xmlns:a16="http://schemas.microsoft.com/office/drawing/2014/main" id="{96726535-3627-421D-AB48-ADFB69DD4D25}"/>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478" name="フローチャート: 判断 477">
          <a:extLst>
            <a:ext uri="{FF2B5EF4-FFF2-40B4-BE49-F238E27FC236}">
              <a16:creationId xmlns:a16="http://schemas.microsoft.com/office/drawing/2014/main" id="{BEBCCC56-731B-4D44-BB05-CAFDE51D8162}"/>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79" name="フローチャート: 判断 478">
          <a:extLst>
            <a:ext uri="{FF2B5EF4-FFF2-40B4-BE49-F238E27FC236}">
              <a16:creationId xmlns:a16="http://schemas.microsoft.com/office/drawing/2014/main" id="{B84243B0-FAEE-4A8F-9102-C855F8C82151}"/>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480" name="フローチャート: 判断 479">
          <a:extLst>
            <a:ext uri="{FF2B5EF4-FFF2-40B4-BE49-F238E27FC236}">
              <a16:creationId xmlns:a16="http://schemas.microsoft.com/office/drawing/2014/main" id="{285DA59E-F275-4793-81B7-47DF932E928A}"/>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81" name="フローチャート: 判断 480">
          <a:extLst>
            <a:ext uri="{FF2B5EF4-FFF2-40B4-BE49-F238E27FC236}">
              <a16:creationId xmlns:a16="http://schemas.microsoft.com/office/drawing/2014/main" id="{E193DE27-BB05-4C32-97D8-C81FA146698E}"/>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705B045C-3441-4B57-9BC6-4762D277AD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C945CDF2-E51A-4CEE-9F8D-6E26DFEBE7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949F182-F9FC-4281-AA48-6EB3C111A5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DC1898BC-DAE7-4E61-9DB8-834449D6D5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10704726-CCEE-4F53-8801-CEAE02C78C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487" name="楕円 486">
          <a:extLst>
            <a:ext uri="{FF2B5EF4-FFF2-40B4-BE49-F238E27FC236}">
              <a16:creationId xmlns:a16="http://schemas.microsoft.com/office/drawing/2014/main" id="{8DECD21F-87BE-4ECB-8DEA-7B2C94D27E9A}"/>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488" name="【庁舎】&#10;有形固定資産減価償却率該当値テキスト">
          <a:extLst>
            <a:ext uri="{FF2B5EF4-FFF2-40B4-BE49-F238E27FC236}">
              <a16:creationId xmlns:a16="http://schemas.microsoft.com/office/drawing/2014/main" id="{AFA3B2A3-952C-423C-A92D-CC062934390A}"/>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489" name="楕円 488">
          <a:extLst>
            <a:ext uri="{FF2B5EF4-FFF2-40B4-BE49-F238E27FC236}">
              <a16:creationId xmlns:a16="http://schemas.microsoft.com/office/drawing/2014/main" id="{F063795E-0E21-402D-BA76-4BD007A28D3A}"/>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161108</xdr:rowOff>
    </xdr:to>
    <xdr:cxnSp macro="">
      <xdr:nvCxnSpPr>
        <xdr:cNvPr id="490" name="直線コネクタ 489">
          <a:extLst>
            <a:ext uri="{FF2B5EF4-FFF2-40B4-BE49-F238E27FC236}">
              <a16:creationId xmlns:a16="http://schemas.microsoft.com/office/drawing/2014/main" id="{8CAEBDA7-F455-4981-89F6-28BF82DBD96F}"/>
            </a:ext>
          </a:extLst>
        </xdr:cNvPr>
        <xdr:cNvCxnSpPr/>
      </xdr:nvCxnSpPr>
      <xdr:spPr>
        <a:xfrm>
          <a:off x="15481300" y="183103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491" name="楕円 490">
          <a:extLst>
            <a:ext uri="{FF2B5EF4-FFF2-40B4-BE49-F238E27FC236}">
              <a16:creationId xmlns:a16="http://schemas.microsoft.com/office/drawing/2014/main" id="{880AF467-9AE2-4C05-BEDB-552837CCF635}"/>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136616</xdr:rowOff>
    </xdr:to>
    <xdr:cxnSp macro="">
      <xdr:nvCxnSpPr>
        <xdr:cNvPr id="492" name="直線コネクタ 491">
          <a:extLst>
            <a:ext uri="{FF2B5EF4-FFF2-40B4-BE49-F238E27FC236}">
              <a16:creationId xmlns:a16="http://schemas.microsoft.com/office/drawing/2014/main" id="{588B43A4-81AF-448D-A0DB-FEB5AFE00CAD}"/>
            </a:ext>
          </a:extLst>
        </xdr:cNvPr>
        <xdr:cNvCxnSpPr/>
      </xdr:nvCxnSpPr>
      <xdr:spPr>
        <a:xfrm>
          <a:off x="14592300" y="1828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493" name="楕円 492">
          <a:extLst>
            <a:ext uri="{FF2B5EF4-FFF2-40B4-BE49-F238E27FC236}">
              <a16:creationId xmlns:a16="http://schemas.microsoft.com/office/drawing/2014/main" id="{1E01B46E-475F-4023-8B56-98984263E456}"/>
            </a:ext>
          </a:extLst>
        </xdr:cNvPr>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113756</xdr:rowOff>
    </xdr:to>
    <xdr:cxnSp macro="">
      <xdr:nvCxnSpPr>
        <xdr:cNvPr id="494" name="直線コネクタ 493">
          <a:extLst>
            <a:ext uri="{FF2B5EF4-FFF2-40B4-BE49-F238E27FC236}">
              <a16:creationId xmlns:a16="http://schemas.microsoft.com/office/drawing/2014/main" id="{1771C66D-6CDD-4F52-922F-5E16F0C69FCA}"/>
            </a:ext>
          </a:extLst>
        </xdr:cNvPr>
        <xdr:cNvCxnSpPr/>
      </xdr:nvCxnSpPr>
      <xdr:spPr>
        <a:xfrm>
          <a:off x="13703300" y="18256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495" name="楕円 494">
          <a:extLst>
            <a:ext uri="{FF2B5EF4-FFF2-40B4-BE49-F238E27FC236}">
              <a16:creationId xmlns:a16="http://schemas.microsoft.com/office/drawing/2014/main" id="{E5C0AB9D-1A08-42A7-B011-996A24EDAA12}"/>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82731</xdr:rowOff>
    </xdr:to>
    <xdr:cxnSp macro="">
      <xdr:nvCxnSpPr>
        <xdr:cNvPr id="496" name="直線コネクタ 495">
          <a:extLst>
            <a:ext uri="{FF2B5EF4-FFF2-40B4-BE49-F238E27FC236}">
              <a16:creationId xmlns:a16="http://schemas.microsoft.com/office/drawing/2014/main" id="{170099F6-86F7-4B9E-A107-A0EC7F244329}"/>
            </a:ext>
          </a:extLst>
        </xdr:cNvPr>
        <xdr:cNvCxnSpPr/>
      </xdr:nvCxnSpPr>
      <xdr:spPr>
        <a:xfrm>
          <a:off x="12814300" y="1823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497" name="n_1aveValue【庁舎】&#10;有形固定資産減価償却率">
          <a:extLst>
            <a:ext uri="{FF2B5EF4-FFF2-40B4-BE49-F238E27FC236}">
              <a16:creationId xmlns:a16="http://schemas.microsoft.com/office/drawing/2014/main" id="{0837907F-3497-4A85-926B-605F4152437B}"/>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98" name="n_2aveValue【庁舎】&#10;有形固定資産減価償却率">
          <a:extLst>
            <a:ext uri="{FF2B5EF4-FFF2-40B4-BE49-F238E27FC236}">
              <a16:creationId xmlns:a16="http://schemas.microsoft.com/office/drawing/2014/main" id="{A4230E81-24EB-42D7-BBBC-464713553C30}"/>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499" name="n_3aveValue【庁舎】&#10;有形固定資産減価償却率">
          <a:extLst>
            <a:ext uri="{FF2B5EF4-FFF2-40B4-BE49-F238E27FC236}">
              <a16:creationId xmlns:a16="http://schemas.microsoft.com/office/drawing/2014/main" id="{6EFDF18D-63F2-4DAC-99EA-BF5223B9ADBA}"/>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00" name="n_4aveValue【庁舎】&#10;有形固定資産減価償却率">
          <a:extLst>
            <a:ext uri="{FF2B5EF4-FFF2-40B4-BE49-F238E27FC236}">
              <a16:creationId xmlns:a16="http://schemas.microsoft.com/office/drawing/2014/main" id="{ED31B6FD-911F-4D35-84EE-D327ECDA6EA6}"/>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501" name="n_1mainValue【庁舎】&#10;有形固定資産減価償却率">
          <a:extLst>
            <a:ext uri="{FF2B5EF4-FFF2-40B4-BE49-F238E27FC236}">
              <a16:creationId xmlns:a16="http://schemas.microsoft.com/office/drawing/2014/main" id="{9E2D0A5B-B2FC-489B-8C3E-FE1937AB433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502" name="n_2mainValue【庁舎】&#10;有形固定資産減価償却率">
          <a:extLst>
            <a:ext uri="{FF2B5EF4-FFF2-40B4-BE49-F238E27FC236}">
              <a16:creationId xmlns:a16="http://schemas.microsoft.com/office/drawing/2014/main" id="{1B01115E-B27E-4B60-B8A5-217FC22B33BD}"/>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503" name="n_3mainValue【庁舎】&#10;有形固定資産減価償却率">
          <a:extLst>
            <a:ext uri="{FF2B5EF4-FFF2-40B4-BE49-F238E27FC236}">
              <a16:creationId xmlns:a16="http://schemas.microsoft.com/office/drawing/2014/main" id="{3D52E5E3-D5CE-44B1-9350-ACC00CB23F04}"/>
            </a:ext>
          </a:extLst>
        </xdr:cNvPr>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504" name="n_4mainValue【庁舎】&#10;有形固定資産減価償却率">
          <a:extLst>
            <a:ext uri="{FF2B5EF4-FFF2-40B4-BE49-F238E27FC236}">
              <a16:creationId xmlns:a16="http://schemas.microsoft.com/office/drawing/2014/main" id="{1C0E6ED9-41F2-4C27-B232-310D301FD395}"/>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78A1F723-7F07-44E8-BAA3-C2488282B4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5D266C11-DBE9-40C7-89DD-FD3AB169C3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6DBC1838-196C-4F3F-A60D-46A3479B45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CC20B115-81BD-4D69-AFE9-671CA1632D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F8010E10-B89E-44D7-AD2E-4759B9EAC9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1EF2E52C-EE72-4CCD-AE17-9A09BD969E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89C944F4-474D-446A-83ED-795C0F297A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D94BE373-A6E4-48D5-A354-70B184B3E0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85B7909F-5F3F-4893-97BE-62C28F6A46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1453AE5E-950E-49A2-A70D-2E2B813DDD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5" name="テキスト ボックス 514">
          <a:extLst>
            <a:ext uri="{FF2B5EF4-FFF2-40B4-BE49-F238E27FC236}">
              <a16:creationId xmlns:a16="http://schemas.microsoft.com/office/drawing/2014/main" id="{F490C792-42F6-4932-89F5-AD8DE66892B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16" name="直線コネクタ 515">
          <a:extLst>
            <a:ext uri="{FF2B5EF4-FFF2-40B4-BE49-F238E27FC236}">
              <a16:creationId xmlns:a16="http://schemas.microsoft.com/office/drawing/2014/main" id="{389CA82C-A72A-48A6-8C68-6BA4B6E18CE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7" name="テキスト ボックス 516">
          <a:extLst>
            <a:ext uri="{FF2B5EF4-FFF2-40B4-BE49-F238E27FC236}">
              <a16:creationId xmlns:a16="http://schemas.microsoft.com/office/drawing/2014/main" id="{6BFE5ACB-BB71-4AB1-A559-1E6EA904486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8" name="直線コネクタ 517">
          <a:extLst>
            <a:ext uri="{FF2B5EF4-FFF2-40B4-BE49-F238E27FC236}">
              <a16:creationId xmlns:a16="http://schemas.microsoft.com/office/drawing/2014/main" id="{CD031120-31C6-4152-92FA-5A88386B57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9" name="テキスト ボックス 518">
          <a:extLst>
            <a:ext uri="{FF2B5EF4-FFF2-40B4-BE49-F238E27FC236}">
              <a16:creationId xmlns:a16="http://schemas.microsoft.com/office/drawing/2014/main" id="{FBA96451-0935-4864-A9DA-805B6AE5FA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0" name="直線コネクタ 519">
          <a:extLst>
            <a:ext uri="{FF2B5EF4-FFF2-40B4-BE49-F238E27FC236}">
              <a16:creationId xmlns:a16="http://schemas.microsoft.com/office/drawing/2014/main" id="{966899B2-4C6D-4B3B-88E3-A3015F6CE1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1" name="テキスト ボックス 520">
          <a:extLst>
            <a:ext uri="{FF2B5EF4-FFF2-40B4-BE49-F238E27FC236}">
              <a16:creationId xmlns:a16="http://schemas.microsoft.com/office/drawing/2014/main" id="{736826A0-FF48-44B1-BD48-E1C469B68C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2" name="直線コネクタ 521">
          <a:extLst>
            <a:ext uri="{FF2B5EF4-FFF2-40B4-BE49-F238E27FC236}">
              <a16:creationId xmlns:a16="http://schemas.microsoft.com/office/drawing/2014/main" id="{A8269ABC-0C98-4377-A975-8E663C5D14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3" name="テキスト ボックス 522">
          <a:extLst>
            <a:ext uri="{FF2B5EF4-FFF2-40B4-BE49-F238E27FC236}">
              <a16:creationId xmlns:a16="http://schemas.microsoft.com/office/drawing/2014/main" id="{4F173ACB-3612-4BB3-A2D9-21E482C0B1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4" name="直線コネクタ 523">
          <a:extLst>
            <a:ext uri="{FF2B5EF4-FFF2-40B4-BE49-F238E27FC236}">
              <a16:creationId xmlns:a16="http://schemas.microsoft.com/office/drawing/2014/main" id="{6C235C7B-7225-46C2-AD2D-6020C4598EF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A4891EEC-5AE6-4BCE-B6DB-7E13990B70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0C65BF17-9940-414A-A789-C5E1A53FAB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2A8D9E05-DFB5-47FA-91CF-A2B6CE42C0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8109E62B-E350-4098-B33C-E2D4F73B43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529" name="直線コネクタ 528">
          <a:extLst>
            <a:ext uri="{FF2B5EF4-FFF2-40B4-BE49-F238E27FC236}">
              <a16:creationId xmlns:a16="http://schemas.microsoft.com/office/drawing/2014/main" id="{6A612E6B-62C7-481B-B00B-9B7208C91D5A}"/>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530" name="【庁舎】&#10;一人当たり面積最小値テキスト">
          <a:extLst>
            <a:ext uri="{FF2B5EF4-FFF2-40B4-BE49-F238E27FC236}">
              <a16:creationId xmlns:a16="http://schemas.microsoft.com/office/drawing/2014/main" id="{965F743D-B489-432C-A05B-7406D8E989D8}"/>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531" name="直線コネクタ 530">
          <a:extLst>
            <a:ext uri="{FF2B5EF4-FFF2-40B4-BE49-F238E27FC236}">
              <a16:creationId xmlns:a16="http://schemas.microsoft.com/office/drawing/2014/main" id="{2B73E97D-9F58-4189-B5AF-76E7CF3A22A7}"/>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532" name="【庁舎】&#10;一人当たり面積最大値テキスト">
          <a:extLst>
            <a:ext uri="{FF2B5EF4-FFF2-40B4-BE49-F238E27FC236}">
              <a16:creationId xmlns:a16="http://schemas.microsoft.com/office/drawing/2014/main" id="{2C7A0807-6EBC-4281-8638-15F92A8ABFDC}"/>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533" name="直線コネクタ 532">
          <a:extLst>
            <a:ext uri="{FF2B5EF4-FFF2-40B4-BE49-F238E27FC236}">
              <a16:creationId xmlns:a16="http://schemas.microsoft.com/office/drawing/2014/main" id="{69864997-DD13-49F1-B2D0-39BE2292D821}"/>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534" name="【庁舎】&#10;一人当たり面積平均値テキスト">
          <a:extLst>
            <a:ext uri="{FF2B5EF4-FFF2-40B4-BE49-F238E27FC236}">
              <a16:creationId xmlns:a16="http://schemas.microsoft.com/office/drawing/2014/main" id="{19106D39-7CD5-4B75-940F-360EAF746936}"/>
            </a:ext>
          </a:extLst>
        </xdr:cNvPr>
        <xdr:cNvSpPr txBox="1"/>
      </xdr:nvSpPr>
      <xdr:spPr>
        <a:xfrm>
          <a:off x="22199600" y="1822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535" name="フローチャート: 判断 534">
          <a:extLst>
            <a:ext uri="{FF2B5EF4-FFF2-40B4-BE49-F238E27FC236}">
              <a16:creationId xmlns:a16="http://schemas.microsoft.com/office/drawing/2014/main" id="{EF0C6260-DC29-4DFC-AFF9-A33910A89F53}"/>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536" name="フローチャート: 判断 535">
          <a:extLst>
            <a:ext uri="{FF2B5EF4-FFF2-40B4-BE49-F238E27FC236}">
              <a16:creationId xmlns:a16="http://schemas.microsoft.com/office/drawing/2014/main" id="{73DF8034-F350-4D57-B565-9B720D98E3F7}"/>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537" name="フローチャート: 判断 536">
          <a:extLst>
            <a:ext uri="{FF2B5EF4-FFF2-40B4-BE49-F238E27FC236}">
              <a16:creationId xmlns:a16="http://schemas.microsoft.com/office/drawing/2014/main" id="{B71ED134-8CD4-429D-85C7-F047FE9560FC}"/>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538" name="フローチャート: 判断 537">
          <a:extLst>
            <a:ext uri="{FF2B5EF4-FFF2-40B4-BE49-F238E27FC236}">
              <a16:creationId xmlns:a16="http://schemas.microsoft.com/office/drawing/2014/main" id="{8603ECA8-1C77-42DF-9273-EBDE0AC565A7}"/>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539" name="フローチャート: 判断 538">
          <a:extLst>
            <a:ext uri="{FF2B5EF4-FFF2-40B4-BE49-F238E27FC236}">
              <a16:creationId xmlns:a16="http://schemas.microsoft.com/office/drawing/2014/main" id="{5E04CAEA-5858-4E75-AF98-D2F29878480E}"/>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F54C0A6-854B-47AB-8181-E2A04A6C5B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FBDFBF5B-0FEA-4727-A687-0896CEDE6E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48153071-63A1-441A-98D3-2440B8E307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C2237451-BB77-421C-BD8B-62B7ECC1CA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9231094F-6D54-4F31-8836-41204FD304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545" name="楕円 544">
          <a:extLst>
            <a:ext uri="{FF2B5EF4-FFF2-40B4-BE49-F238E27FC236}">
              <a16:creationId xmlns:a16="http://schemas.microsoft.com/office/drawing/2014/main" id="{FD858946-0914-4F63-8F3D-CA95FB67493E}"/>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546" name="【庁舎】&#10;一人当たり面積該当値テキスト">
          <a:extLst>
            <a:ext uri="{FF2B5EF4-FFF2-40B4-BE49-F238E27FC236}">
              <a16:creationId xmlns:a16="http://schemas.microsoft.com/office/drawing/2014/main" id="{B9808C5A-EA52-4D43-A8ED-33D7648336D9}"/>
            </a:ext>
          </a:extLst>
        </xdr:cNvPr>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61595</xdr:rowOff>
    </xdr:from>
    <xdr:to>
      <xdr:col>112</xdr:col>
      <xdr:colOff>38100</xdr:colOff>
      <xdr:row>106</xdr:row>
      <xdr:rowOff>163195</xdr:rowOff>
    </xdr:to>
    <xdr:sp macro="" textlink="">
      <xdr:nvSpPr>
        <xdr:cNvPr id="547" name="楕円 546">
          <a:extLst>
            <a:ext uri="{FF2B5EF4-FFF2-40B4-BE49-F238E27FC236}">
              <a16:creationId xmlns:a16="http://schemas.microsoft.com/office/drawing/2014/main" id="{34A25DEF-D55A-4E10-946C-5F26C9B4621A}"/>
            </a:ext>
          </a:extLst>
        </xdr:cNvPr>
        <xdr:cNvSpPr/>
      </xdr:nvSpPr>
      <xdr:spPr>
        <a:xfrm>
          <a:off x="2127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112395</xdr:rowOff>
    </xdr:to>
    <xdr:cxnSp macro="">
      <xdr:nvCxnSpPr>
        <xdr:cNvPr id="548" name="直線コネクタ 547">
          <a:extLst>
            <a:ext uri="{FF2B5EF4-FFF2-40B4-BE49-F238E27FC236}">
              <a16:creationId xmlns:a16="http://schemas.microsoft.com/office/drawing/2014/main" id="{D75E56F7-CA72-4E77-A1A9-B3FADA8270F8}"/>
            </a:ext>
          </a:extLst>
        </xdr:cNvPr>
        <xdr:cNvCxnSpPr/>
      </xdr:nvCxnSpPr>
      <xdr:spPr>
        <a:xfrm flipV="1">
          <a:off x="21323300" y="18268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549" name="楕円 548">
          <a:extLst>
            <a:ext uri="{FF2B5EF4-FFF2-40B4-BE49-F238E27FC236}">
              <a16:creationId xmlns:a16="http://schemas.microsoft.com/office/drawing/2014/main" id="{E31387B8-70F8-4857-8413-18A11A4CFE64}"/>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112395</xdr:rowOff>
    </xdr:from>
    <xdr:to>
      <xdr:col>111</xdr:col>
      <xdr:colOff>177800</xdr:colOff>
      <xdr:row>106</xdr:row>
      <xdr:rowOff>131445</xdr:rowOff>
    </xdr:to>
    <xdr:cxnSp macro="">
      <xdr:nvCxnSpPr>
        <xdr:cNvPr id="550" name="直線コネクタ 549">
          <a:extLst>
            <a:ext uri="{FF2B5EF4-FFF2-40B4-BE49-F238E27FC236}">
              <a16:creationId xmlns:a16="http://schemas.microsoft.com/office/drawing/2014/main" id="{4FA3BE91-97B2-4FA0-AB88-F1FDE4B7BA58}"/>
            </a:ext>
          </a:extLst>
        </xdr:cNvPr>
        <xdr:cNvCxnSpPr/>
      </xdr:nvCxnSpPr>
      <xdr:spPr>
        <a:xfrm flipV="1">
          <a:off x="20434300" y="18286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551" name="楕円 550">
          <a:extLst>
            <a:ext uri="{FF2B5EF4-FFF2-40B4-BE49-F238E27FC236}">
              <a16:creationId xmlns:a16="http://schemas.microsoft.com/office/drawing/2014/main" id="{CD9FEF54-2B56-4D8C-9B93-74C337061BD8}"/>
            </a:ext>
          </a:extLst>
        </xdr:cNvPr>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106</xdr:row>
      <xdr:rowOff>148589</xdr:rowOff>
    </xdr:to>
    <xdr:cxnSp macro="">
      <xdr:nvCxnSpPr>
        <xdr:cNvPr id="552" name="直線コネクタ 551">
          <a:extLst>
            <a:ext uri="{FF2B5EF4-FFF2-40B4-BE49-F238E27FC236}">
              <a16:creationId xmlns:a16="http://schemas.microsoft.com/office/drawing/2014/main" id="{4DEB3ABB-9290-44DB-B734-ACF859651CC3}"/>
            </a:ext>
          </a:extLst>
        </xdr:cNvPr>
        <xdr:cNvCxnSpPr/>
      </xdr:nvCxnSpPr>
      <xdr:spPr>
        <a:xfrm flipV="1">
          <a:off x="19545300" y="183051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111125</xdr:rowOff>
    </xdr:from>
    <xdr:to>
      <xdr:col>98</xdr:col>
      <xdr:colOff>38100</xdr:colOff>
      <xdr:row>107</xdr:row>
      <xdr:rowOff>41275</xdr:rowOff>
    </xdr:to>
    <xdr:sp macro="" textlink="">
      <xdr:nvSpPr>
        <xdr:cNvPr id="553" name="楕円 552">
          <a:extLst>
            <a:ext uri="{FF2B5EF4-FFF2-40B4-BE49-F238E27FC236}">
              <a16:creationId xmlns:a16="http://schemas.microsoft.com/office/drawing/2014/main" id="{02BF912C-64BD-4610-9E5F-E80C03904125}"/>
            </a:ext>
          </a:extLst>
        </xdr:cNvPr>
        <xdr:cNvSpPr/>
      </xdr:nvSpPr>
      <xdr:spPr>
        <a:xfrm>
          <a:off x="18605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106</xdr:row>
      <xdr:rowOff>161925</xdr:rowOff>
    </xdr:to>
    <xdr:cxnSp macro="">
      <xdr:nvCxnSpPr>
        <xdr:cNvPr id="554" name="直線コネクタ 553">
          <a:extLst>
            <a:ext uri="{FF2B5EF4-FFF2-40B4-BE49-F238E27FC236}">
              <a16:creationId xmlns:a16="http://schemas.microsoft.com/office/drawing/2014/main" id="{33C94D46-1666-4A62-8114-56E02F19B499}"/>
            </a:ext>
          </a:extLst>
        </xdr:cNvPr>
        <xdr:cNvCxnSpPr/>
      </xdr:nvCxnSpPr>
      <xdr:spPr>
        <a:xfrm flipV="1">
          <a:off x="18656300" y="183222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555" name="n_1aveValue【庁舎】&#10;一人当たり面積">
          <a:extLst>
            <a:ext uri="{FF2B5EF4-FFF2-40B4-BE49-F238E27FC236}">
              <a16:creationId xmlns:a16="http://schemas.microsoft.com/office/drawing/2014/main" id="{9ABC964E-1E4E-4F93-9659-07A5F12367AC}"/>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556" name="n_2aveValue【庁舎】&#10;一人当たり面積">
          <a:extLst>
            <a:ext uri="{FF2B5EF4-FFF2-40B4-BE49-F238E27FC236}">
              <a16:creationId xmlns:a16="http://schemas.microsoft.com/office/drawing/2014/main" id="{E1DF313F-CFA7-48C7-925A-2FF51754E5BD}"/>
            </a:ext>
          </a:extLst>
        </xdr:cNvPr>
        <xdr:cNvSpPr txBox="1"/>
      </xdr:nvSpPr>
      <xdr:spPr>
        <a:xfrm>
          <a:off x="20199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557" name="n_3aveValue【庁舎】&#10;一人当たり面積">
          <a:extLst>
            <a:ext uri="{FF2B5EF4-FFF2-40B4-BE49-F238E27FC236}">
              <a16:creationId xmlns:a16="http://schemas.microsoft.com/office/drawing/2014/main" id="{DF040A4E-B75B-4B10-8504-94E18C598EA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93363</xdr:rowOff>
    </xdr:from>
    <xdr:ext cx="469744" cy="259045"/>
    <xdr:sp macro="" textlink="">
      <xdr:nvSpPr>
        <xdr:cNvPr id="558" name="n_4aveValue【庁舎】&#10;一人当たり面積">
          <a:extLst>
            <a:ext uri="{FF2B5EF4-FFF2-40B4-BE49-F238E27FC236}">
              <a16:creationId xmlns:a16="http://schemas.microsoft.com/office/drawing/2014/main" id="{E3EA57BD-4B8F-4C72-93E5-8FFB1CD864F3}"/>
            </a:ext>
          </a:extLst>
        </xdr:cNvPr>
        <xdr:cNvSpPr txBox="1"/>
      </xdr:nvSpPr>
      <xdr:spPr>
        <a:xfrm>
          <a:off x="18421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8272</xdr:rowOff>
    </xdr:from>
    <xdr:ext cx="469744" cy="259045"/>
    <xdr:sp macro="" textlink="">
      <xdr:nvSpPr>
        <xdr:cNvPr id="559" name="n_1mainValue【庁舎】&#10;一人当たり面積">
          <a:extLst>
            <a:ext uri="{FF2B5EF4-FFF2-40B4-BE49-F238E27FC236}">
              <a16:creationId xmlns:a16="http://schemas.microsoft.com/office/drawing/2014/main" id="{BD13D96B-E9B0-4947-8F73-3CF6C0D77C09}"/>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27322</xdr:rowOff>
    </xdr:from>
    <xdr:ext cx="469744" cy="259045"/>
    <xdr:sp macro="" textlink="">
      <xdr:nvSpPr>
        <xdr:cNvPr id="560" name="n_2mainValue【庁舎】&#10;一人当たり面積">
          <a:extLst>
            <a:ext uri="{FF2B5EF4-FFF2-40B4-BE49-F238E27FC236}">
              <a16:creationId xmlns:a16="http://schemas.microsoft.com/office/drawing/2014/main" id="{0695D4D4-3E77-47BC-A5A6-54B3A2000F68}"/>
            </a:ext>
          </a:extLst>
        </xdr:cNvPr>
        <xdr:cNvSpPr txBox="1"/>
      </xdr:nvSpPr>
      <xdr:spPr>
        <a:xfrm>
          <a:off x="20199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44466</xdr:rowOff>
    </xdr:from>
    <xdr:ext cx="469744" cy="259045"/>
    <xdr:sp macro="" textlink="">
      <xdr:nvSpPr>
        <xdr:cNvPr id="561" name="n_3mainValue【庁舎】&#10;一人当たり面積">
          <a:extLst>
            <a:ext uri="{FF2B5EF4-FFF2-40B4-BE49-F238E27FC236}">
              <a16:creationId xmlns:a16="http://schemas.microsoft.com/office/drawing/2014/main" id="{26E68DD5-71D2-4432-9BCC-651A977CA76D}"/>
            </a:ext>
          </a:extLst>
        </xdr:cNvPr>
        <xdr:cNvSpPr txBox="1"/>
      </xdr:nvSpPr>
      <xdr:spPr>
        <a:xfrm>
          <a:off x="19310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57802</xdr:rowOff>
    </xdr:from>
    <xdr:ext cx="469744" cy="259045"/>
    <xdr:sp macro="" textlink="">
      <xdr:nvSpPr>
        <xdr:cNvPr id="562" name="n_4mainValue【庁舎】&#10;一人当たり面積">
          <a:extLst>
            <a:ext uri="{FF2B5EF4-FFF2-40B4-BE49-F238E27FC236}">
              <a16:creationId xmlns:a16="http://schemas.microsoft.com/office/drawing/2014/main" id="{8AB63039-D515-4BDA-968E-509A481C7D25}"/>
            </a:ext>
          </a:extLst>
        </xdr:cNvPr>
        <xdr:cNvSpPr txBox="1"/>
      </xdr:nvSpPr>
      <xdr:spPr>
        <a:xfrm>
          <a:off x="18421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3047A314-1DF7-421E-A9EF-7FF819F7E3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48E73BC7-B582-4019-8CA4-A02639641B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EF5E78A5-3D03-4C9D-BDAB-6D99881B93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前ページ記載のとおり。</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年度から改善傾向であったが、令和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ポイント減少した。主な要因として、税収の減少があげられる。働き世代と言われる</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歳から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歳の割合が約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％となっており、その人口減少による個人及び法人町民税が前年度と比較し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％減少。また、評価替により固定資産税が前年度と比較し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類似団体と比較すると、依然として低い数値で推移しているため、企業誘致等を推進し、若年層の定住策を進め、税収の増加を図る。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36406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480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36406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52494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129133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71983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ポイント改善している。財政再建計画の推進による事業の見直しや、約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万円の公債費の減、新型コロナウイルス感染症による事業中止もあり支出が抑えられたことに加えて、普通交付税の追加交付等もあり、改善したものと考えられる。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今後も財政再建計画のもと、自主財源の確保に一層力を入れ、更なる財政健全化を図っていく。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38696"/>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55685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113242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69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66</xdr:row>
      <xdr:rowOff>42333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574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50377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5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類似団体よりも低い額で推移しており、前年度と比較しても、金額が</a:t>
          </a:r>
          <a:r>
            <a:rPr kumimoji="1" lang="en-US" altLang="ja-JP" sz="1300">
              <a:latin typeface="ＭＳ Ｐゴシック" panose="020B0600070205080204" pitchFamily="50" charset="-128"/>
              <a:ea typeface="ＭＳ Ｐゴシック" panose="020B0600070205080204" pitchFamily="50" charset="-128"/>
            </a:rPr>
            <a:t>13,995</a:t>
          </a:r>
          <a:r>
            <a:rPr kumimoji="1" lang="ja-JP" altLang="en-US" sz="1300">
              <a:latin typeface="ＭＳ Ｐゴシック" panose="020B0600070205080204" pitchFamily="50" charset="-128"/>
              <a:ea typeface="ＭＳ Ｐゴシック" panose="020B0600070205080204" pitchFamily="50" charset="-128"/>
            </a:rPr>
            <a:t>円減少している。人件費及び物件費を前年度と比較すると、人件費が約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減少、物件費が約</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減少している。令和元年度台風で発生した災害廃棄物処理が完了したため、物件費に係る委託料が約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万円減額となったことが主な要因と考えられる。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当町の財政状況を踏まえ、今後も必要経費の見極めを徹底し経費の削減に努める。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34923</xdr:rowOff>
    </xdr:from>
    <xdr:to>
      <xdr:col>23</xdr:col>
      <xdr:colOff>133350</xdr:colOff>
      <xdr:row>83</xdr:row>
      <xdr:rowOff>147490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5273"/>
          <a:ext cx="8382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94338</xdr:rowOff>
    </xdr:from>
    <xdr:to>
      <xdr:col>19</xdr:col>
      <xdr:colOff>133350</xdr:colOff>
      <xdr:row>83</xdr:row>
      <xdr:rowOff>147490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3238"/>
          <a:ext cx="889000" cy="2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13703</xdr:rowOff>
    </xdr:from>
    <xdr:to>
      <xdr:col>15</xdr:col>
      <xdr:colOff>82550</xdr:colOff>
      <xdr:row>82</xdr:row>
      <xdr:rowOff>94338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2603"/>
          <a:ext cx="889000" cy="8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6609</xdr:rowOff>
    </xdr:from>
    <xdr:to>
      <xdr:col>11</xdr:col>
      <xdr:colOff>31750</xdr:colOff>
      <xdr:row>82</xdr:row>
      <xdr:rowOff>13703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5509"/>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155573</xdr:rowOff>
    </xdr:from>
    <xdr:to>
      <xdr:col>23</xdr:col>
      <xdr:colOff>184150</xdr:colOff>
      <xdr:row>83</xdr:row>
      <xdr:rowOff>85723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96690</xdr:rowOff>
    </xdr:from>
    <xdr:to>
      <xdr:col>19</xdr:col>
      <xdr:colOff>184150</xdr:colOff>
      <xdr:row>84</xdr:row>
      <xdr:rowOff>26840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37017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9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43538</xdr:rowOff>
    </xdr:from>
    <xdr:to>
      <xdr:col>15</xdr:col>
      <xdr:colOff>133350</xdr:colOff>
      <xdr:row>82</xdr:row>
      <xdr:rowOff>145138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155315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134353</xdr:rowOff>
    </xdr:from>
    <xdr:to>
      <xdr:col>11</xdr:col>
      <xdr:colOff>82550</xdr:colOff>
      <xdr:row>82</xdr:row>
      <xdr:rowOff>64503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127259</xdr:rowOff>
    </xdr:from>
    <xdr:to>
      <xdr:col>7</xdr:col>
      <xdr:colOff>31750</xdr:colOff>
      <xdr:row>82</xdr:row>
      <xdr:rowOff>57409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67586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従来から類似団体と比較して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ポイント程度低い数値で推移している。令和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ポイント減少した。要因としては令和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年度採用者や令和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年度退職者の変動が主な要因と考えられる。しかしながら依然として全国平均を下回っていることから、今後も指数の変動要因を分析しながら引き続き給与水準の適正化に努めていく。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10886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9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983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50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62593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148063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類似団体平均並みの水準といえる。職員数は、公営企業会計部門も含めた総数で前年度より</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人減の</a:t>
          </a:r>
          <a:r>
            <a:rPr kumimoji="1" lang="en-US" altLang="ja-JP" sz="1050">
              <a:solidFill>
                <a:schemeClr val="dk1"/>
              </a:solidFill>
              <a:effectLst/>
              <a:latin typeface="+mn-lt"/>
              <a:ea typeface="+mn-ea"/>
              <a:cs typeface="+mn-cs"/>
            </a:rPr>
            <a:t>322</a:t>
          </a:r>
          <a:r>
            <a:rPr kumimoji="1" lang="ja-JP" altLang="ja-JP" sz="1050">
              <a:solidFill>
                <a:schemeClr val="dk1"/>
              </a:solidFill>
              <a:effectLst/>
              <a:latin typeface="+mn-lt"/>
              <a:ea typeface="+mn-ea"/>
              <a:cs typeface="+mn-cs"/>
            </a:rPr>
            <a:t>人となった。主な減の部門としては、病院事業が</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人の減となっている。普通会計部門では昨年度同数の</a:t>
          </a:r>
          <a:r>
            <a:rPr kumimoji="1" lang="en-US" altLang="ja-JP" sz="1050">
              <a:solidFill>
                <a:schemeClr val="dk1"/>
              </a:solidFill>
              <a:effectLst/>
              <a:latin typeface="+mn-lt"/>
              <a:ea typeface="+mn-ea"/>
              <a:cs typeface="+mn-cs"/>
            </a:rPr>
            <a:t>155</a:t>
          </a:r>
          <a:r>
            <a:rPr kumimoji="1" lang="ja-JP" altLang="ja-JP" sz="1050">
              <a:solidFill>
                <a:schemeClr val="dk1"/>
              </a:solidFill>
              <a:effectLst/>
              <a:latin typeface="+mn-lt"/>
              <a:ea typeface="+mn-ea"/>
              <a:cs typeface="+mn-cs"/>
            </a:rPr>
            <a:t>人であるが、地方分権の推進や制度改正等による業務量増加や定年退職の増、断続的に発生する病休職員により、職員一人ひとりの負担は大きくなっている。さらに、財政再建計画において定員管理の見直しを行い、人件費の削減を推進していくことから、今後についても、多様な雇人材の活用や職員の柔軟な活用を図るなど、バランスを考慮した定員管理に努め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159068</xdr:rowOff>
    </xdr:from>
    <xdr:to>
      <xdr:col>81</xdr:col>
      <xdr:colOff>44450</xdr:colOff>
      <xdr:row>63</xdr:row>
      <xdr:rowOff>35878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89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159068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271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112819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105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80645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9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108268</xdr:rowOff>
    </xdr:from>
    <xdr:to>
      <xdr:col>77</xdr:col>
      <xdr:colOff>95250</xdr:colOff>
      <xdr:row>63</xdr:row>
      <xdr:rowOff>38418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62019</xdr:rowOff>
    </xdr:from>
    <xdr:to>
      <xdr:col>73</xdr:col>
      <xdr:colOff>44450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148396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カ年平均の入替年度である平成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公営企業に要する経費の財源とする地方債の財源に充てたと認められる補助金及び負担金が減額となったことが主な要因。下水道事業と病院事業への繰出金及び出資金の減額に加えて、元利償還金の減、満期一括償還地方債の償還完了も要因の一つ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今後も計画的な地方債の発行、償還に努めていく。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753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490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56642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745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104902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地方債残高及び公営企業債繰入見込額の減少と、充当可能財源等の増加が考えられる。充当可能基金増加の影響が大きく、町税や地方交付税の当初予算に対する上振れ分を財政調整基金等各基金に積立て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今後も基金を取り崩すことのない財政運営に努めていく。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18</xdr:row>
      <xdr:rowOff>90911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80877"/>
          <a:ext cx="8382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90911</xdr:rowOff>
    </xdr:from>
    <xdr:to>
      <xdr:col>77</xdr:col>
      <xdr:colOff>44450</xdr:colOff>
      <xdr:row>19</xdr:row>
      <xdr:rowOff>164783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77011"/>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164783</xdr:rowOff>
    </xdr:from>
    <xdr:to>
      <xdr:col>72</xdr:col>
      <xdr:colOff>203200</xdr:colOff>
      <xdr:row>20</xdr:row>
      <xdr:rowOff>140123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22333"/>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140123</xdr:rowOff>
    </xdr:from>
    <xdr:to>
      <xdr:col>68</xdr:col>
      <xdr:colOff>152400</xdr:colOff>
      <xdr:row>21</xdr:row>
      <xdr:rowOff>103399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69123"/>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40111</xdr:rowOff>
    </xdr:from>
    <xdr:to>
      <xdr:col>77</xdr:col>
      <xdr:colOff>95250</xdr:colOff>
      <xdr:row>18</xdr:row>
      <xdr:rowOff>141711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126488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113983</xdr:rowOff>
    </xdr:from>
    <xdr:to>
      <xdr:col>73</xdr:col>
      <xdr:colOff>44450</xdr:colOff>
      <xdr:row>20</xdr:row>
      <xdr:rowOff>44133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28910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89323</xdr:rowOff>
    </xdr:from>
    <xdr:to>
      <xdr:col>68</xdr:col>
      <xdr:colOff>203200</xdr:colOff>
      <xdr:row>21</xdr:row>
      <xdr:rowOff>19473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52599</xdr:rowOff>
    </xdr:from>
    <xdr:to>
      <xdr:col>64</xdr:col>
      <xdr:colOff>152400</xdr:colOff>
      <xdr:row>21</xdr:row>
      <xdr:rowOff>154199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138976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ポイント向上し、類似団体との差が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病院や３幼稚園、保育所の運営を行っているため類似団体と比較すると職員数は多いが、職員人事異動等による任期の定めのない常勤職員に係る基本給の減額や、市町村職員退職手当組合積立金の平準化により負担金が減額したことが主な要因と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今後も事業内容、必要経費のバランスを考えながら適正な定員管理に努める。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03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ポイントの差があり、前年度比較では、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前年度と比較すると、疾病予防対策事業経費に係る委託料の増加により、物件費に係る経常的経費が約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万円増額となった。しかし、経常一般財源である地方交付税が追加交付等により、約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万円の増となったため、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ポイント減の改善に繋がったものと考えられる。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物件費に係る経常経費の見直しを行い、更なる改善を図る。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41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158750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ポイント低く、前年度との比較では同数値となっている。令和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年度においては、障害者自立支援費等の増加により、扶助費に係る経常的経費が約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万円増額となった。しかし、経常一般財源である地方交付税が追加交付等により、約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万円増となったため、前年同値になったものと考えられる。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4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57</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49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57</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年度より、類似団体と比較し低い値となっているが、前年度比では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要因としては、一部事務組合負担金としての特別会計への繰出金が約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万円増額したことと、国民健康保険事業会計及び後期高齢医療事業会計の人件費に係る繰出金を経常経費として一部見直したことによる増額が考えられる。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今後も引き続き各会計とも健全化を推進し、一般財源の負担減に努める。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113393</xdr:rowOff>
    </xdr:from>
    <xdr:to>
      <xdr:col>82</xdr:col>
      <xdr:colOff>107950</xdr:colOff>
      <xdr:row>53</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00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54</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43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72572</xdr:rowOff>
    </xdr:from>
    <xdr:to>
      <xdr:col>69</xdr:col>
      <xdr:colOff>92075</xdr:colOff>
      <xdr:row>57</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30872"/>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122662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62593</xdr:rowOff>
    </xdr:from>
    <xdr:to>
      <xdr:col>78</xdr:col>
      <xdr:colOff>120650</xdr:colOff>
      <xdr:row>53</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2920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ポイント減となり、改善しているが、類似団体と比較すると、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要因としては、病院事業会計負担金の約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万円の減が大きい。しかし、依然として一部事務組合や公営企業への負担金の割合が大きく、類似団体よりも高い値となっているため、公営企業の経営改善等による健全化を図る。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41</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8173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41</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985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41</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985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41</xdr:row>
      <xdr:rowOff>24130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6116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160037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41910</xdr:rowOff>
    </xdr:from>
    <xdr:to>
      <xdr:col>78</xdr:col>
      <xdr:colOff>120650</xdr:colOff>
      <xdr:row>41</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類似団体と比較し、低い数値で推移しており、前年度と比較しても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万円減少となっている。学校教育施設等整備事業債の平成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年度借入分や臨時経済対策事業債等の償還完了が主な要因と考えられる。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減債基金の活用も視野に入れ、今後も借入と償還の調整を適切に行い、公債費の抑制に努める。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78</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6007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92711</xdr:rowOff>
    </xdr:from>
    <xdr:to>
      <xdr:col>15</xdr:col>
      <xdr:colOff>98425</xdr:colOff>
      <xdr:row>78</xdr:row>
      <xdr:rowOff>144145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658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144145</xdr:rowOff>
    </xdr:from>
    <xdr:to>
      <xdr:col>11</xdr:col>
      <xdr:colOff>9525</xdr:colOff>
      <xdr:row>79</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17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24147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130827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6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41911</xdr:rowOff>
    </xdr:from>
    <xdr:to>
      <xdr:col>15</xdr:col>
      <xdr:colOff>149225</xdr:colOff>
      <xdr:row>78</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153688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93345</xdr:rowOff>
    </xdr:from>
    <xdr:to>
      <xdr:col>11</xdr:col>
      <xdr:colOff>60325</xdr:colOff>
      <xdr:row>79</xdr:row>
      <xdr:rowOff>23495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33672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年間は類似団体平均を下回っていたが、前年度比で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ポイント減少し、類似団体平均と同程度の数値となった。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財政再建計画推進中のため、必要最低限の経費に抑たことと、経常一般財源である地方交付税が追加交付等により、約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万円の増額となったことが改善に繋がったと考えられる。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今後も各経常経費の見直しに取り組み、更なる改善に取り組む。</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45237"/>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7744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154432</xdr:rowOff>
    </xdr:from>
    <xdr:to>
      <xdr:col>73</xdr:col>
      <xdr:colOff>180975</xdr:colOff>
      <xdr:row>81</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8704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24130</xdr:rowOff>
    </xdr:from>
    <xdr:to>
      <xdr:col>69</xdr:col>
      <xdr:colOff>92075</xdr:colOff>
      <xdr:row>81</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9115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5335</xdr:rowOff>
    </xdr:from>
    <xdr:to>
      <xdr:col>69</xdr:col>
      <xdr:colOff>142875</xdr:colOff>
      <xdr:row>81</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91712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144780</xdr:rowOff>
    </xdr:from>
    <xdr:to>
      <xdr:col>65</xdr:col>
      <xdr:colOff>53975</xdr:colOff>
      <xdr:row>81</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169253</xdr:rowOff>
    </xdr:from>
    <xdr:to>
      <xdr:col>29</xdr:col>
      <xdr:colOff>127000</xdr:colOff>
      <xdr:row>17</xdr:row>
      <xdr:rowOff>48095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0078"/>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48095</xdr:rowOff>
    </xdr:from>
    <xdr:to>
      <xdr:col>26</xdr:col>
      <xdr:colOff>50800</xdr:colOff>
      <xdr:row>17</xdr:row>
      <xdr:rowOff>55508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037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113050</xdr:rowOff>
    </xdr:from>
    <xdr:to>
      <xdr:col>22</xdr:col>
      <xdr:colOff>114300</xdr:colOff>
      <xdr:row>17</xdr:row>
      <xdr:rowOff>55508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3875"/>
          <a:ext cx="698500" cy="11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113050</xdr:rowOff>
    </xdr:from>
    <xdr:to>
      <xdr:col>18</xdr:col>
      <xdr:colOff>177800</xdr:colOff>
      <xdr:row>17</xdr:row>
      <xdr:rowOff>84459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3875"/>
          <a:ext cx="698500" cy="14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118453</xdr:rowOff>
    </xdr:from>
    <xdr:to>
      <xdr:col>29</xdr:col>
      <xdr:colOff>177800</xdr:colOff>
      <xdr:row>17</xdr:row>
      <xdr:rowOff>48603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90530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168745</xdr:rowOff>
    </xdr:from>
    <xdr:to>
      <xdr:col>26</xdr:col>
      <xdr:colOff>101600</xdr:colOff>
      <xdr:row>17</xdr:row>
      <xdr:rowOff>98895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83672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4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4708</xdr:rowOff>
    </xdr:from>
    <xdr:to>
      <xdr:col>22</xdr:col>
      <xdr:colOff>165100</xdr:colOff>
      <xdr:row>17</xdr:row>
      <xdr:rowOff>106308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91085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62250</xdr:rowOff>
    </xdr:from>
    <xdr:to>
      <xdr:col>19</xdr:col>
      <xdr:colOff>38100</xdr:colOff>
      <xdr:row>16</xdr:row>
      <xdr:rowOff>163850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33659</xdr:rowOff>
    </xdr:from>
    <xdr:to>
      <xdr:col>15</xdr:col>
      <xdr:colOff>101600</xdr:colOff>
      <xdr:row>17</xdr:row>
      <xdr:rowOff>135259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120036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91377</xdr:rowOff>
    </xdr:from>
    <xdr:to>
      <xdr:col>29</xdr:col>
      <xdr:colOff>127000</xdr:colOff>
      <xdr:row>35</xdr:row>
      <xdr:rowOff>264275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01727"/>
          <a:ext cx="647700" cy="17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91377</xdr:rowOff>
    </xdr:from>
    <xdr:to>
      <xdr:col>26</xdr:col>
      <xdr:colOff>50800</xdr:colOff>
      <xdr:row>35</xdr:row>
      <xdr:rowOff>188493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1727"/>
          <a:ext cx="698500" cy="9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49771</xdr:rowOff>
    </xdr:from>
    <xdr:to>
      <xdr:col>22</xdr:col>
      <xdr:colOff>114300</xdr:colOff>
      <xdr:row>35</xdr:row>
      <xdr:rowOff>188493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60121"/>
          <a:ext cx="698500" cy="13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311727</xdr:rowOff>
    </xdr:from>
    <xdr:to>
      <xdr:col>18</xdr:col>
      <xdr:colOff>177800</xdr:colOff>
      <xdr:row>35</xdr:row>
      <xdr:rowOff>49771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9177"/>
          <a:ext cx="698500" cy="8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213475</xdr:rowOff>
    </xdr:from>
    <xdr:to>
      <xdr:col>29</xdr:col>
      <xdr:colOff>177800</xdr:colOff>
      <xdr:row>35</xdr:row>
      <xdr:rowOff>315075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185552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40577</xdr:rowOff>
    </xdr:from>
    <xdr:to>
      <xdr:col>26</xdr:col>
      <xdr:colOff>101600</xdr:colOff>
      <xdr:row>35</xdr:row>
      <xdr:rowOff>142177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152354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1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137693</xdr:rowOff>
    </xdr:from>
    <xdr:to>
      <xdr:col>22</xdr:col>
      <xdr:colOff>165100</xdr:colOff>
      <xdr:row>35</xdr:row>
      <xdr:rowOff>239293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224070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3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341871</xdr:rowOff>
    </xdr:from>
    <xdr:to>
      <xdr:col>19</xdr:col>
      <xdr:colOff>38100</xdr:colOff>
      <xdr:row>35</xdr:row>
      <xdr:rowOff>100571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110748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260927</xdr:rowOff>
    </xdr:from>
    <xdr:to>
      <xdr:col>15</xdr:col>
      <xdr:colOff>101600</xdr:colOff>
      <xdr:row>35</xdr:row>
      <xdr:rowOff>19627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20158</xdr:rowOff>
    </xdr:from>
    <xdr:to>
      <xdr:col>24</xdr:col>
      <xdr:colOff>63500</xdr:colOff>
      <xdr:row>37</xdr:row>
      <xdr:rowOff>20371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63808"/>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20158</xdr:rowOff>
    </xdr:from>
    <xdr:to>
      <xdr:col>19</xdr:col>
      <xdr:colOff>177800</xdr:colOff>
      <xdr:row>38</xdr:row>
      <xdr:rowOff>10329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3808"/>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10329</xdr:rowOff>
    </xdr:from>
    <xdr:to>
      <xdr:col>15</xdr:col>
      <xdr:colOff>50800</xdr:colOff>
      <xdr:row>38</xdr:row>
      <xdr:rowOff>25302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54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7602</xdr:rowOff>
    </xdr:from>
    <xdr:to>
      <xdr:col>10</xdr:col>
      <xdr:colOff>114300</xdr:colOff>
      <xdr:row>38</xdr:row>
      <xdr:rowOff>25302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270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141021</xdr:rowOff>
    </xdr:from>
    <xdr:to>
      <xdr:col>24</xdr:col>
      <xdr:colOff>114300</xdr:colOff>
      <xdr:row>37</xdr:row>
      <xdr:rowOff>71171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119448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140808</xdr:rowOff>
    </xdr:from>
    <xdr:to>
      <xdr:col>20</xdr:col>
      <xdr:colOff>38100</xdr:colOff>
      <xdr:row>37</xdr:row>
      <xdr:rowOff>70958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130979</xdr:rowOff>
    </xdr:from>
    <xdr:to>
      <xdr:col>15</xdr:col>
      <xdr:colOff>101600</xdr:colOff>
      <xdr:row>38</xdr:row>
      <xdr:rowOff>61129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52256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145952</xdr:rowOff>
    </xdr:from>
    <xdr:to>
      <xdr:col>10</xdr:col>
      <xdr:colOff>165100</xdr:colOff>
      <xdr:row>38</xdr:row>
      <xdr:rowOff>76102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128252</xdr:rowOff>
    </xdr:from>
    <xdr:to>
      <xdr:col>6</xdr:col>
      <xdr:colOff>38100</xdr:colOff>
      <xdr:row>38</xdr:row>
      <xdr:rowOff>58402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49529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43841</xdr:rowOff>
    </xdr:from>
    <xdr:to>
      <xdr:col>24</xdr:col>
      <xdr:colOff>63500</xdr:colOff>
      <xdr:row>58</xdr:row>
      <xdr:rowOff>54470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45041"/>
          <a:ext cx="838200" cy="3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43841</xdr:rowOff>
    </xdr:from>
    <xdr:to>
      <xdr:col>19</xdr:col>
      <xdr:colOff>177800</xdr:colOff>
      <xdr:row>58</xdr:row>
      <xdr:rowOff>35992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5041"/>
          <a:ext cx="889000" cy="3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35992</xdr:rowOff>
    </xdr:from>
    <xdr:to>
      <xdr:col>15</xdr:col>
      <xdr:colOff>50800</xdr:colOff>
      <xdr:row>59</xdr:row>
      <xdr:rowOff>52165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0092"/>
          <a:ext cx="889000" cy="1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52165</xdr:rowOff>
    </xdr:from>
    <xdr:to>
      <xdr:col>10</xdr:col>
      <xdr:colOff>114300</xdr:colOff>
      <xdr:row>59</xdr:row>
      <xdr:rowOff>57194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6771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3670</xdr:rowOff>
    </xdr:from>
    <xdr:to>
      <xdr:col>24</xdr:col>
      <xdr:colOff>114300</xdr:colOff>
      <xdr:row>58</xdr:row>
      <xdr:rowOff>105270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153547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164491</xdr:rowOff>
    </xdr:from>
    <xdr:to>
      <xdr:col>20</xdr:col>
      <xdr:colOff>38100</xdr:colOff>
      <xdr:row>56</xdr:row>
      <xdr:rowOff>94641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156642</xdr:rowOff>
    </xdr:from>
    <xdr:to>
      <xdr:col>15</xdr:col>
      <xdr:colOff>101600</xdr:colOff>
      <xdr:row>58</xdr:row>
      <xdr:rowOff>86792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77919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1365</xdr:rowOff>
    </xdr:from>
    <xdr:to>
      <xdr:col>10</xdr:col>
      <xdr:colOff>165100</xdr:colOff>
      <xdr:row>59</xdr:row>
      <xdr:rowOff>102965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94092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6394</xdr:rowOff>
    </xdr:from>
    <xdr:to>
      <xdr:col>6</xdr:col>
      <xdr:colOff>38100</xdr:colOff>
      <xdr:row>59</xdr:row>
      <xdr:rowOff>107994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99121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44557</xdr:rowOff>
    </xdr:from>
    <xdr:to>
      <xdr:col>24</xdr:col>
      <xdr:colOff>63500</xdr:colOff>
      <xdr:row>77</xdr:row>
      <xdr:rowOff>123515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6207"/>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123515</xdr:rowOff>
    </xdr:from>
    <xdr:to>
      <xdr:col>19</xdr:col>
      <xdr:colOff>177800</xdr:colOff>
      <xdr:row>78</xdr:row>
      <xdr:rowOff>9672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2516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144089</xdr:rowOff>
    </xdr:from>
    <xdr:to>
      <xdr:col>15</xdr:col>
      <xdr:colOff>50800</xdr:colOff>
      <xdr:row>78</xdr:row>
      <xdr:rowOff>9672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573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124932</xdr:rowOff>
    </xdr:from>
    <xdr:to>
      <xdr:col>10</xdr:col>
      <xdr:colOff>114300</xdr:colOff>
      <xdr:row>77</xdr:row>
      <xdr:rowOff>144089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658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165207</xdr:rowOff>
    </xdr:from>
    <xdr:to>
      <xdr:col>24</xdr:col>
      <xdr:colOff>114300</xdr:colOff>
      <xdr:row>77</xdr:row>
      <xdr:rowOff>95357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143634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72715</xdr:rowOff>
    </xdr:from>
    <xdr:to>
      <xdr:col>20</xdr:col>
      <xdr:colOff>38100</xdr:colOff>
      <xdr:row>78</xdr:row>
      <xdr:rowOff>2865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165442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130322</xdr:rowOff>
    </xdr:from>
    <xdr:to>
      <xdr:col>15</xdr:col>
      <xdr:colOff>101600</xdr:colOff>
      <xdr:row>78</xdr:row>
      <xdr:rowOff>60472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93289</xdr:rowOff>
    </xdr:from>
    <xdr:to>
      <xdr:col>10</xdr:col>
      <xdr:colOff>165100</xdr:colOff>
      <xdr:row>78</xdr:row>
      <xdr:rowOff>23439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74132</xdr:rowOff>
    </xdr:from>
    <xdr:to>
      <xdr:col>6</xdr:col>
      <xdr:colOff>38100</xdr:colOff>
      <xdr:row>78</xdr:row>
      <xdr:rowOff>4282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166859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85392</xdr:rowOff>
    </xdr:from>
    <xdr:to>
      <xdr:col>24</xdr:col>
      <xdr:colOff>63500</xdr:colOff>
      <xdr:row>97</xdr:row>
      <xdr:rowOff>154870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73142"/>
          <a:ext cx="838200" cy="4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123893</xdr:rowOff>
    </xdr:from>
    <xdr:to>
      <xdr:col>19</xdr:col>
      <xdr:colOff>177800</xdr:colOff>
      <xdr:row>97</xdr:row>
      <xdr:rowOff>154870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54543"/>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123893</xdr:rowOff>
    </xdr:from>
    <xdr:to>
      <xdr:col>15</xdr:col>
      <xdr:colOff>50800</xdr:colOff>
      <xdr:row>98</xdr:row>
      <xdr:rowOff>19441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4543"/>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9545</xdr:rowOff>
    </xdr:from>
    <xdr:to>
      <xdr:col>10</xdr:col>
      <xdr:colOff>114300</xdr:colOff>
      <xdr:row>98</xdr:row>
      <xdr:rowOff>19441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11645"/>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34592</xdr:rowOff>
    </xdr:from>
    <xdr:to>
      <xdr:col>24</xdr:col>
      <xdr:colOff>114300</xdr:colOff>
      <xdr:row>95</xdr:row>
      <xdr:rowOff>136192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13019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104070</xdr:rowOff>
    </xdr:from>
    <xdr:to>
      <xdr:col>20</xdr:col>
      <xdr:colOff>38100</xdr:colOff>
      <xdr:row>98</xdr:row>
      <xdr:rowOff>34220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25347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73093</xdr:rowOff>
    </xdr:from>
    <xdr:to>
      <xdr:col>15</xdr:col>
      <xdr:colOff>101600</xdr:colOff>
      <xdr:row>98</xdr:row>
      <xdr:rowOff>3243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140091</xdr:rowOff>
    </xdr:from>
    <xdr:to>
      <xdr:col>10</xdr:col>
      <xdr:colOff>165100</xdr:colOff>
      <xdr:row>98</xdr:row>
      <xdr:rowOff>70241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61368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130195</xdr:rowOff>
    </xdr:from>
    <xdr:to>
      <xdr:col>6</xdr:col>
      <xdr:colOff>38100</xdr:colOff>
      <xdr:row>98</xdr:row>
      <xdr:rowOff>60345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51472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59195</xdr:rowOff>
    </xdr:from>
    <xdr:to>
      <xdr:col>54</xdr:col>
      <xdr:colOff>189865</xdr:colOff>
      <xdr:row>39</xdr:row>
      <xdr:rowOff>88326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88495"/>
          <a:ext cx="1270" cy="88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92153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88326</xdr:rowOff>
    </xdr:from>
    <xdr:to>
      <xdr:col>55</xdr:col>
      <xdr:colOff>88900</xdr:colOff>
      <xdr:row>39</xdr:row>
      <xdr:rowOff>88326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5872</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59195</xdr:rowOff>
    </xdr:from>
    <xdr:to>
      <xdr:col>55</xdr:col>
      <xdr:colOff>88900</xdr:colOff>
      <xdr:row>34</xdr:row>
      <xdr:rowOff>59195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8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135814</xdr:rowOff>
    </xdr:from>
    <xdr:to>
      <xdr:col>55</xdr:col>
      <xdr:colOff>0</xdr:colOff>
      <xdr:row>36</xdr:row>
      <xdr:rowOff>3058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79314"/>
          <a:ext cx="838200" cy="8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169846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19969</xdr:rowOff>
    </xdr:from>
    <xdr:to>
      <xdr:col>55</xdr:col>
      <xdr:colOff>50800</xdr:colOff>
      <xdr:row>37</xdr:row>
      <xdr:rowOff>121569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135814</xdr:rowOff>
    </xdr:from>
    <xdr:to>
      <xdr:col>50</xdr:col>
      <xdr:colOff>114300</xdr:colOff>
      <xdr:row>37</xdr:row>
      <xdr:rowOff>34529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79314"/>
          <a:ext cx="889000" cy="109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76556</xdr:rowOff>
    </xdr:from>
    <xdr:to>
      <xdr:col>50</xdr:col>
      <xdr:colOff>165100</xdr:colOff>
      <xdr:row>33</xdr:row>
      <xdr:rowOff>6706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169283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757</xdr:rowOff>
    </xdr:from>
    <xdr:to>
      <xdr:col>45</xdr:col>
      <xdr:colOff>177800</xdr:colOff>
      <xdr:row>37</xdr:row>
      <xdr:rowOff>34529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72957"/>
          <a:ext cx="889000" cy="2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37968</xdr:rowOff>
    </xdr:from>
    <xdr:to>
      <xdr:col>46</xdr:col>
      <xdr:colOff>38100</xdr:colOff>
      <xdr:row>37</xdr:row>
      <xdr:rowOff>139568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130695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xdr:rowOff>
    </xdr:from>
    <xdr:to>
      <xdr:col>41</xdr:col>
      <xdr:colOff>50800</xdr:colOff>
      <xdr:row>37</xdr:row>
      <xdr:rowOff>135318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72957"/>
          <a:ext cx="889000" cy="30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147749</xdr:rowOff>
    </xdr:from>
    <xdr:to>
      <xdr:col>41</xdr:col>
      <xdr:colOff>101600</xdr:colOff>
      <xdr:row>37</xdr:row>
      <xdr:rowOff>77899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1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111021</xdr:rowOff>
    </xdr:from>
    <xdr:to>
      <xdr:col>36</xdr:col>
      <xdr:colOff>165100</xdr:colOff>
      <xdr:row>38</xdr:row>
      <xdr:rowOff>41171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32298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123708</xdr:rowOff>
    </xdr:from>
    <xdr:to>
      <xdr:col>55</xdr:col>
      <xdr:colOff>50800</xdr:colOff>
      <xdr:row>36</xdr:row>
      <xdr:rowOff>53858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146585</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85014</xdr:rowOff>
    </xdr:from>
    <xdr:to>
      <xdr:col>50</xdr:col>
      <xdr:colOff>165100</xdr:colOff>
      <xdr:row>31</xdr:row>
      <xdr:rowOff>15164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155179</xdr:rowOff>
    </xdr:from>
    <xdr:to>
      <xdr:col>46</xdr:col>
      <xdr:colOff>38100</xdr:colOff>
      <xdr:row>37</xdr:row>
      <xdr:rowOff>85329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101856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121407</xdr:rowOff>
    </xdr:from>
    <xdr:to>
      <xdr:col>41</xdr:col>
      <xdr:colOff>101600</xdr:colOff>
      <xdr:row>36</xdr:row>
      <xdr:rowOff>51557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68084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84518</xdr:rowOff>
    </xdr:from>
    <xdr:to>
      <xdr:col>36</xdr:col>
      <xdr:colOff>165100</xdr:colOff>
      <xdr:row>38</xdr:row>
      <xdr:rowOff>14669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81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31195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78805</xdr:rowOff>
    </xdr:from>
    <xdr:to>
      <xdr:col>55</xdr:col>
      <xdr:colOff>0</xdr:colOff>
      <xdr:row>58</xdr:row>
      <xdr:rowOff>25454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51455"/>
          <a:ext cx="838200" cy="1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144500</xdr:rowOff>
    </xdr:from>
    <xdr:to>
      <xdr:col>50</xdr:col>
      <xdr:colOff>114300</xdr:colOff>
      <xdr:row>57</xdr:row>
      <xdr:rowOff>78805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74250"/>
          <a:ext cx="889000" cy="27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144500</xdr:rowOff>
    </xdr:from>
    <xdr:to>
      <xdr:col>45</xdr:col>
      <xdr:colOff>177800</xdr:colOff>
      <xdr:row>58</xdr:row>
      <xdr:rowOff>37897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74250"/>
          <a:ext cx="889000" cy="4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89789</xdr:rowOff>
    </xdr:from>
    <xdr:to>
      <xdr:col>41</xdr:col>
      <xdr:colOff>50800</xdr:colOff>
      <xdr:row>58</xdr:row>
      <xdr:rowOff>37897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90989"/>
          <a:ext cx="889000" cy="29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146104</xdr:rowOff>
    </xdr:from>
    <xdr:to>
      <xdr:col>55</xdr:col>
      <xdr:colOff>50800</xdr:colOff>
      <xdr:row>58</xdr:row>
      <xdr:rowOff>76254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28005</xdr:rowOff>
    </xdr:from>
    <xdr:to>
      <xdr:col>50</xdr:col>
      <xdr:colOff>165100</xdr:colOff>
      <xdr:row>57</xdr:row>
      <xdr:rowOff>129605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120732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93700</xdr:rowOff>
    </xdr:from>
    <xdr:to>
      <xdr:col>46</xdr:col>
      <xdr:colOff>38100</xdr:colOff>
      <xdr:row>56</xdr:row>
      <xdr:rowOff>23850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158547</xdr:rowOff>
    </xdr:from>
    <xdr:to>
      <xdr:col>41</xdr:col>
      <xdr:colOff>101600</xdr:colOff>
      <xdr:row>58</xdr:row>
      <xdr:rowOff>88697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79824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38989</xdr:rowOff>
    </xdr:from>
    <xdr:to>
      <xdr:col>36</xdr:col>
      <xdr:colOff>165100</xdr:colOff>
      <xdr:row>56</xdr:row>
      <xdr:rowOff>140589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131716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137948</xdr:rowOff>
    </xdr:from>
    <xdr:to>
      <xdr:col>55</xdr:col>
      <xdr:colOff>0</xdr:colOff>
      <xdr:row>79</xdr:row>
      <xdr:rowOff>5232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11048"/>
          <a:ext cx="8382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137948</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11048"/>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140906</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14006"/>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18999</xdr:rowOff>
    </xdr:from>
    <xdr:to>
      <xdr:col>41</xdr:col>
      <xdr:colOff>50800</xdr:colOff>
      <xdr:row>78</xdr:row>
      <xdr:rowOff>140906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392099"/>
          <a:ext cx="889000" cy="1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125882</xdr:rowOff>
    </xdr:from>
    <xdr:to>
      <xdr:col>55</xdr:col>
      <xdr:colOff>50800</xdr:colOff>
      <xdr:row>79</xdr:row>
      <xdr:rowOff>56032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40809</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87148</xdr:rowOff>
    </xdr:from>
    <xdr:to>
      <xdr:col>50</xdr:col>
      <xdr:colOff>165100</xdr:colOff>
      <xdr:row>79</xdr:row>
      <xdr:rowOff>17298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8425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90106</xdr:rowOff>
    </xdr:from>
    <xdr:to>
      <xdr:col>41</xdr:col>
      <xdr:colOff>101600</xdr:colOff>
      <xdr:row>79</xdr:row>
      <xdr:rowOff>20256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11383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139649</xdr:rowOff>
    </xdr:from>
    <xdr:to>
      <xdr:col>36</xdr:col>
      <xdr:colOff>165100</xdr:colOff>
      <xdr:row>78</xdr:row>
      <xdr:rowOff>69799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60926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153667</xdr:rowOff>
    </xdr:from>
    <xdr:to>
      <xdr:col>55</xdr:col>
      <xdr:colOff>0</xdr:colOff>
      <xdr:row>98</xdr:row>
      <xdr:rowOff>160786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55767"/>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47934</xdr:rowOff>
    </xdr:from>
    <xdr:to>
      <xdr:col>50</xdr:col>
      <xdr:colOff>114300</xdr:colOff>
      <xdr:row>98</xdr:row>
      <xdr:rowOff>160786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07134"/>
          <a:ext cx="889000" cy="4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47934</xdr:rowOff>
    </xdr:from>
    <xdr:to>
      <xdr:col>45</xdr:col>
      <xdr:colOff>177800</xdr:colOff>
      <xdr:row>99</xdr:row>
      <xdr:rowOff>3421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07134"/>
          <a:ext cx="889000" cy="4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145056</xdr:rowOff>
    </xdr:from>
    <xdr:to>
      <xdr:col>41</xdr:col>
      <xdr:colOff>50800</xdr:colOff>
      <xdr:row>99</xdr:row>
      <xdr:rowOff>3421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5706"/>
          <a:ext cx="889000" cy="20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102867</xdr:rowOff>
    </xdr:from>
    <xdr:to>
      <xdr:col>55</xdr:col>
      <xdr:colOff>50800</xdr:colOff>
      <xdr:row>99</xdr:row>
      <xdr:rowOff>33017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17794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109986</xdr:rowOff>
    </xdr:from>
    <xdr:to>
      <xdr:col>50</xdr:col>
      <xdr:colOff>165100</xdr:colOff>
      <xdr:row>99</xdr:row>
      <xdr:rowOff>40136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31263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70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168584</xdr:rowOff>
    </xdr:from>
    <xdr:to>
      <xdr:col>46</xdr:col>
      <xdr:colOff>38100</xdr:colOff>
      <xdr:row>96</xdr:row>
      <xdr:rowOff>98734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115261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124071</xdr:rowOff>
    </xdr:from>
    <xdr:to>
      <xdr:col>41</xdr:col>
      <xdr:colOff>101600</xdr:colOff>
      <xdr:row>99</xdr:row>
      <xdr:rowOff>54221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45348</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1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94256</xdr:rowOff>
    </xdr:from>
    <xdr:to>
      <xdr:col>36</xdr:col>
      <xdr:colOff>165100</xdr:colOff>
      <xdr:row>98</xdr:row>
      <xdr:rowOff>24406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110896</xdr:rowOff>
    </xdr:from>
    <xdr:to>
      <xdr:col>85</xdr:col>
      <xdr:colOff>127000</xdr:colOff>
      <xdr:row>39</xdr:row>
      <xdr:rowOff>25781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283096"/>
          <a:ext cx="838200" cy="4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110896</xdr:rowOff>
    </xdr:from>
    <xdr:to>
      <xdr:col>81</xdr:col>
      <xdr:colOff>50800</xdr:colOff>
      <xdr:row>37</xdr:row>
      <xdr:rowOff>111392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283096"/>
          <a:ext cx="8890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156900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111392</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455042"/>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38316</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48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146431</xdr:rowOff>
    </xdr:from>
    <xdr:to>
      <xdr:col>85</xdr:col>
      <xdr:colOff>177800</xdr:colOff>
      <xdr:row>39</xdr:row>
      <xdr:rowOff>76581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61358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76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60096</xdr:rowOff>
    </xdr:from>
    <xdr:to>
      <xdr:col>81</xdr:col>
      <xdr:colOff>101600</xdr:colOff>
      <xdr:row>36</xdr:row>
      <xdr:rowOff>161696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6773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60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60592</xdr:rowOff>
    </xdr:from>
    <xdr:to>
      <xdr:col>76</xdr:col>
      <xdr:colOff>165100</xdr:colOff>
      <xdr:row>37</xdr:row>
      <xdr:rowOff>162192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153319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158966</xdr:rowOff>
    </xdr:from>
    <xdr:to>
      <xdr:col>67</xdr:col>
      <xdr:colOff>101600</xdr:colOff>
      <xdr:row>39</xdr:row>
      <xdr:rowOff>89116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80243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13475</xdr:rowOff>
    </xdr:from>
    <xdr:to>
      <xdr:col>85</xdr:col>
      <xdr:colOff>127000</xdr:colOff>
      <xdr:row>76</xdr:row>
      <xdr:rowOff>104178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43675"/>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13475</xdr:rowOff>
    </xdr:from>
    <xdr:to>
      <xdr:col>81</xdr:col>
      <xdr:colOff>50800</xdr:colOff>
      <xdr:row>76</xdr:row>
      <xdr:rowOff>27330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43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7353</xdr:rowOff>
    </xdr:from>
    <xdr:to>
      <xdr:col>76</xdr:col>
      <xdr:colOff>114300</xdr:colOff>
      <xdr:row>76</xdr:row>
      <xdr:rowOff>27330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37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126391</xdr:rowOff>
    </xdr:from>
    <xdr:to>
      <xdr:col>71</xdr:col>
      <xdr:colOff>177800</xdr:colOff>
      <xdr:row>76</xdr:row>
      <xdr:rowOff>7353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85141"/>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53378</xdr:rowOff>
    </xdr:from>
    <xdr:to>
      <xdr:col>85</xdr:col>
      <xdr:colOff>177800</xdr:colOff>
      <xdr:row>76</xdr:row>
      <xdr:rowOff>154978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31805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134124</xdr:rowOff>
    </xdr:from>
    <xdr:to>
      <xdr:col>81</xdr:col>
      <xdr:colOff>101600</xdr:colOff>
      <xdr:row>76</xdr:row>
      <xdr:rowOff>64275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55402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147980</xdr:rowOff>
    </xdr:from>
    <xdr:to>
      <xdr:col>76</xdr:col>
      <xdr:colOff>165100</xdr:colOff>
      <xdr:row>76</xdr:row>
      <xdr:rowOff>78130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69257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128003</xdr:rowOff>
    </xdr:from>
    <xdr:to>
      <xdr:col>72</xdr:col>
      <xdr:colOff>38100</xdr:colOff>
      <xdr:row>76</xdr:row>
      <xdr:rowOff>58153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49280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75591</xdr:rowOff>
    </xdr:from>
    <xdr:to>
      <xdr:col>67</xdr:col>
      <xdr:colOff>101600</xdr:colOff>
      <xdr:row>76</xdr:row>
      <xdr:rowOff>5741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168318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65373</xdr:rowOff>
    </xdr:from>
    <xdr:to>
      <xdr:col>85</xdr:col>
      <xdr:colOff>127000</xdr:colOff>
      <xdr:row>97</xdr:row>
      <xdr:rowOff>56212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010223"/>
          <a:ext cx="838200" cy="6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56212</xdr:rowOff>
    </xdr:from>
    <xdr:to>
      <xdr:col>81</xdr:col>
      <xdr:colOff>50800</xdr:colOff>
      <xdr:row>98</xdr:row>
      <xdr:rowOff>48766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86862"/>
          <a:ext cx="8890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48766</xdr:rowOff>
    </xdr:from>
    <xdr:to>
      <xdr:col>76</xdr:col>
      <xdr:colOff>114300</xdr:colOff>
      <xdr:row>98</xdr:row>
      <xdr:rowOff>166478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50866"/>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14477</xdr:rowOff>
    </xdr:from>
    <xdr:to>
      <xdr:col>71</xdr:col>
      <xdr:colOff>177800</xdr:colOff>
      <xdr:row>98</xdr:row>
      <xdr:rowOff>166478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16577"/>
          <a:ext cx="8890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14573</xdr:rowOff>
    </xdr:from>
    <xdr:to>
      <xdr:col>85</xdr:col>
      <xdr:colOff>177800</xdr:colOff>
      <xdr:row>93</xdr:row>
      <xdr:rowOff>116173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37450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8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5412</xdr:rowOff>
    </xdr:from>
    <xdr:to>
      <xdr:col>81</xdr:col>
      <xdr:colOff>101600</xdr:colOff>
      <xdr:row>97</xdr:row>
      <xdr:rowOff>107012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169416</xdr:rowOff>
    </xdr:from>
    <xdr:to>
      <xdr:col>76</xdr:col>
      <xdr:colOff>165100</xdr:colOff>
      <xdr:row>98</xdr:row>
      <xdr:rowOff>99566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90693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115678</xdr:rowOff>
    </xdr:from>
    <xdr:to>
      <xdr:col>72</xdr:col>
      <xdr:colOff>38100</xdr:colOff>
      <xdr:row>99</xdr:row>
      <xdr:rowOff>45828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36955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135127</xdr:rowOff>
    </xdr:from>
    <xdr:to>
      <xdr:col>67</xdr:col>
      <xdr:colOff>101600</xdr:colOff>
      <xdr:row>98</xdr:row>
      <xdr:rowOff>65277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56404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9032</xdr:rowOff>
    </xdr:from>
    <xdr:to>
      <xdr:col>116</xdr:col>
      <xdr:colOff>63500</xdr:colOff>
      <xdr:row>36</xdr:row>
      <xdr:rowOff>77841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181232"/>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9032</xdr:rowOff>
    </xdr:from>
    <xdr:to>
      <xdr:col>111</xdr:col>
      <xdr:colOff>177800</xdr:colOff>
      <xdr:row>36</xdr:row>
      <xdr:rowOff>129779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181232"/>
          <a:ext cx="8890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2677</xdr:rowOff>
    </xdr:from>
    <xdr:to>
      <xdr:col>107</xdr:col>
      <xdr:colOff>50800</xdr:colOff>
      <xdr:row>36</xdr:row>
      <xdr:rowOff>129779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17487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2677</xdr:rowOff>
    </xdr:from>
    <xdr:to>
      <xdr:col>102</xdr:col>
      <xdr:colOff>114300</xdr:colOff>
      <xdr:row>37</xdr:row>
      <xdr:rowOff>90597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174877"/>
          <a:ext cx="889000" cy="2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43049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52331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27041</xdr:rowOff>
    </xdr:from>
    <xdr:to>
      <xdr:col>116</xdr:col>
      <xdr:colOff>114300</xdr:colOff>
      <xdr:row>36</xdr:row>
      <xdr:rowOff>128641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49918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129682</xdr:rowOff>
    </xdr:from>
    <xdr:to>
      <xdr:col>112</xdr:col>
      <xdr:colOff>38100</xdr:colOff>
      <xdr:row>36</xdr:row>
      <xdr:rowOff>59832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76359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78979</xdr:rowOff>
    </xdr:from>
    <xdr:to>
      <xdr:col>107</xdr:col>
      <xdr:colOff>101600</xdr:colOff>
      <xdr:row>37</xdr:row>
      <xdr:rowOff>9129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25656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123327</xdr:rowOff>
    </xdr:from>
    <xdr:to>
      <xdr:col>102</xdr:col>
      <xdr:colOff>165100</xdr:colOff>
      <xdr:row>36</xdr:row>
      <xdr:rowOff>53477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70004</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39797</xdr:rowOff>
    </xdr:from>
    <xdr:to>
      <xdr:col>98</xdr:col>
      <xdr:colOff>38100</xdr:colOff>
      <xdr:row>37</xdr:row>
      <xdr:rowOff>141397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157924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5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20234</xdr:rowOff>
    </xdr:from>
    <xdr:to>
      <xdr:col>116</xdr:col>
      <xdr:colOff>63500</xdr:colOff>
      <xdr:row>57</xdr:row>
      <xdr:rowOff>71165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92884"/>
          <a:ext cx="8382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71165</xdr:rowOff>
    </xdr:from>
    <xdr:to>
      <xdr:col>111</xdr:col>
      <xdr:colOff>177800</xdr:colOff>
      <xdr:row>57</xdr:row>
      <xdr:rowOff>75464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381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75464</xdr:rowOff>
    </xdr:from>
    <xdr:to>
      <xdr:col>107</xdr:col>
      <xdr:colOff>50800</xdr:colOff>
      <xdr:row>57</xdr:row>
      <xdr:rowOff>80813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4811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74185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80813</xdr:rowOff>
    </xdr:from>
    <xdr:to>
      <xdr:col>102</xdr:col>
      <xdr:colOff>114300</xdr:colOff>
      <xdr:row>57</xdr:row>
      <xdr:rowOff>87350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53463"/>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140884</xdr:rowOff>
    </xdr:from>
    <xdr:to>
      <xdr:col>116</xdr:col>
      <xdr:colOff>114300</xdr:colOff>
      <xdr:row>57</xdr:row>
      <xdr:rowOff>71034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163761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9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20365</xdr:rowOff>
    </xdr:from>
    <xdr:to>
      <xdr:col>112</xdr:col>
      <xdr:colOff>38100</xdr:colOff>
      <xdr:row>57</xdr:row>
      <xdr:rowOff>121965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138492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24664</xdr:rowOff>
    </xdr:from>
    <xdr:to>
      <xdr:col>107</xdr:col>
      <xdr:colOff>101600</xdr:colOff>
      <xdr:row>57</xdr:row>
      <xdr:rowOff>126264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142791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30013</xdr:rowOff>
    </xdr:from>
    <xdr:to>
      <xdr:col>102</xdr:col>
      <xdr:colOff>165100</xdr:colOff>
      <xdr:row>57</xdr:row>
      <xdr:rowOff>131613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148140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36550</xdr:rowOff>
    </xdr:from>
    <xdr:to>
      <xdr:col>98</xdr:col>
      <xdr:colOff>38100</xdr:colOff>
      <xdr:row>57</xdr:row>
      <xdr:rowOff>138150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154677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89466</xdr:rowOff>
    </xdr:from>
    <xdr:to>
      <xdr:col>116</xdr:col>
      <xdr:colOff>63500</xdr:colOff>
      <xdr:row>76</xdr:row>
      <xdr:rowOff>116993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19666"/>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116993</xdr:rowOff>
    </xdr:from>
    <xdr:to>
      <xdr:col>111</xdr:col>
      <xdr:colOff>177800</xdr:colOff>
      <xdr:row>76</xdr:row>
      <xdr:rowOff>123850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4719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123850</xdr:rowOff>
    </xdr:from>
    <xdr:to>
      <xdr:col>107</xdr:col>
      <xdr:colOff>50800</xdr:colOff>
      <xdr:row>76</xdr:row>
      <xdr:rowOff>124613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540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85560</xdr:rowOff>
    </xdr:from>
    <xdr:to>
      <xdr:col>102</xdr:col>
      <xdr:colOff>114300</xdr:colOff>
      <xdr:row>76</xdr:row>
      <xdr:rowOff>124613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72860"/>
          <a:ext cx="889000" cy="3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38666</xdr:rowOff>
    </xdr:from>
    <xdr:to>
      <xdr:col>116</xdr:col>
      <xdr:colOff>114300</xdr:colOff>
      <xdr:row>76</xdr:row>
      <xdr:rowOff>140266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66193</xdr:rowOff>
    </xdr:from>
    <xdr:to>
      <xdr:col>112</xdr:col>
      <xdr:colOff>38100</xdr:colOff>
      <xdr:row>76</xdr:row>
      <xdr:rowOff>167793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158920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73050</xdr:rowOff>
    </xdr:from>
    <xdr:to>
      <xdr:col>107</xdr:col>
      <xdr:colOff>101600</xdr:colOff>
      <xdr:row>77</xdr:row>
      <xdr:rowOff>3200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165777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73813</xdr:rowOff>
    </xdr:from>
    <xdr:to>
      <xdr:col>102</xdr:col>
      <xdr:colOff>165100</xdr:colOff>
      <xdr:row>77</xdr:row>
      <xdr:rowOff>3963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34760</xdr:rowOff>
    </xdr:from>
    <xdr:to>
      <xdr:col>98</xdr:col>
      <xdr:colOff>38100</xdr:colOff>
      <xdr:row>74</xdr:row>
      <xdr:rowOff>136360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152887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扶助費、維持補修費、積立金となっている。扶助費については、社会福祉費及び児童福祉費が増額となっており、非課税世帯及び子育て世帯に対する臨時特別給付金事業を実施したことによるもの。維持補修費については、道路橋りょう、庁舎、小中学校等の老朽化に伴う修繕によるもの。積立金については、町税や地方交付税の当初予算に対する上振れ分を財政調整基金等各基金に積立て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金額が減少した主な項目は、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補助費等、物件費、普通建設事業費となっている。補助費等</a:t>
          </a:r>
          <a:r>
            <a:rPr kumimoji="1" lang="ja-JP" altLang="en-US" sz="1300">
              <a:latin typeface="ＭＳ Ｐゴシック" panose="020B0600070205080204" pitchFamily="50" charset="-128"/>
              <a:ea typeface="ＭＳ Ｐゴシック" panose="020B0600070205080204" pitchFamily="50" charset="-128"/>
            </a:rPr>
            <a:t>については、新型コロナウイルス感染症対策特別定額給付金事業が終了したことによるもの。物件費については、令和元年度台風で発生した災害廃棄物処理が完了したことによる委託料の減額が大きい。普通建設事業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スクール整備工事完了によるもの。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復旧事業費</a:t>
          </a:r>
          <a:r>
            <a:rPr kumimoji="1" lang="ja-JP" altLang="en-US" sz="1300">
              <a:latin typeface="ＭＳ Ｐゴシック" panose="020B0600070205080204" pitchFamily="50" charset="-128"/>
              <a:ea typeface="ＭＳ Ｐゴシック" panose="020B0600070205080204" pitchFamily="50" charset="-128"/>
            </a:rPr>
            <a:t>については、大きな災害が発生しなかったことによる減額が大きい。また、投資及び出資金、繰出金については、ほぼ横ばいとなっているものの、依然として高額で推移していることから、公営企業の経営改善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財政再建計画の推進中により、新規単独事業を実施しないこととしているため、補助事業活用による臨時的経費の影響が大きい。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160274</xdr:rowOff>
    </xdr:from>
    <xdr:to>
      <xdr:col>24</xdr:col>
      <xdr:colOff>63500</xdr:colOff>
      <xdr:row>35</xdr:row>
      <xdr:rowOff>12446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957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xdr:rowOff>
    </xdr:from>
    <xdr:to>
      <xdr:col>19</xdr:col>
      <xdr:colOff>177800</xdr:colOff>
      <xdr:row>35</xdr:row>
      <xdr:rowOff>12446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82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35</xdr:row>
      <xdr:rowOff>7493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4413"/>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34</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4441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109474</xdr:rowOff>
    </xdr:from>
    <xdr:to>
      <xdr:col>24</xdr:col>
      <xdr:colOff>114300</xdr:colOff>
      <xdr:row>35</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132351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133096</xdr:rowOff>
    </xdr:from>
    <xdr:to>
      <xdr:col>20</xdr:col>
      <xdr:colOff>38100</xdr:colOff>
      <xdr:row>35</xdr:row>
      <xdr:rowOff>63246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79773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128143</xdr:rowOff>
    </xdr:from>
    <xdr:to>
      <xdr:col>15</xdr:col>
      <xdr:colOff>101600</xdr:colOff>
      <xdr:row>35</xdr:row>
      <xdr:rowOff>58293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82440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81280</xdr:rowOff>
    </xdr:from>
    <xdr:to>
      <xdr:col>6</xdr:col>
      <xdr:colOff>38100</xdr:colOff>
      <xdr:row>35</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27957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18524</xdr:rowOff>
    </xdr:from>
    <xdr:to>
      <xdr:col>24</xdr:col>
      <xdr:colOff>63500</xdr:colOff>
      <xdr:row>55</xdr:row>
      <xdr:rowOff>130634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76824"/>
          <a:ext cx="838200" cy="28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18524</xdr:rowOff>
    </xdr:from>
    <xdr:to>
      <xdr:col>19</xdr:col>
      <xdr:colOff>177800</xdr:colOff>
      <xdr:row>56</xdr:row>
      <xdr:rowOff>123958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76824"/>
          <a:ext cx="889000" cy="4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123958</xdr:rowOff>
    </xdr:from>
    <xdr:to>
      <xdr:col>15</xdr:col>
      <xdr:colOff>50800</xdr:colOff>
      <xdr:row>57</xdr:row>
      <xdr:rowOff>72487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5158"/>
          <a:ext cx="889000" cy="1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24289</xdr:rowOff>
    </xdr:from>
    <xdr:to>
      <xdr:col>10</xdr:col>
      <xdr:colOff>114300</xdr:colOff>
      <xdr:row>57</xdr:row>
      <xdr:rowOff>72487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693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79834</xdr:rowOff>
    </xdr:from>
    <xdr:to>
      <xdr:col>24</xdr:col>
      <xdr:colOff>114300</xdr:colOff>
      <xdr:row>56</xdr:row>
      <xdr:rowOff>9984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102711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6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139174</xdr:rowOff>
    </xdr:from>
    <xdr:to>
      <xdr:col>20</xdr:col>
      <xdr:colOff>38100</xdr:colOff>
      <xdr:row>54</xdr:row>
      <xdr:rowOff>69324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60451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73158</xdr:rowOff>
    </xdr:from>
    <xdr:to>
      <xdr:col>15</xdr:col>
      <xdr:colOff>101600</xdr:colOff>
      <xdr:row>57</xdr:row>
      <xdr:rowOff>3308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165885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21687</xdr:rowOff>
    </xdr:from>
    <xdr:to>
      <xdr:col>10</xdr:col>
      <xdr:colOff>165100</xdr:colOff>
      <xdr:row>57</xdr:row>
      <xdr:rowOff>123287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114414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144939</xdr:rowOff>
    </xdr:from>
    <xdr:to>
      <xdr:col>6</xdr:col>
      <xdr:colOff>38100</xdr:colOff>
      <xdr:row>57</xdr:row>
      <xdr:rowOff>75089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66216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136525</xdr:rowOff>
    </xdr:from>
    <xdr:to>
      <xdr:col>24</xdr:col>
      <xdr:colOff>63500</xdr:colOff>
      <xdr:row>77</xdr:row>
      <xdr:rowOff>30493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6725"/>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14630</xdr:rowOff>
    </xdr:from>
    <xdr:to>
      <xdr:col>19</xdr:col>
      <xdr:colOff>177800</xdr:colOff>
      <xdr:row>77</xdr:row>
      <xdr:rowOff>30493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16280"/>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14630</xdr:rowOff>
    </xdr:from>
    <xdr:to>
      <xdr:col>15</xdr:col>
      <xdr:colOff>50800</xdr:colOff>
      <xdr:row>79</xdr:row>
      <xdr:rowOff>31902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16280"/>
          <a:ext cx="889000" cy="3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31902</xdr:rowOff>
    </xdr:from>
    <xdr:to>
      <xdr:col>10</xdr:col>
      <xdr:colOff>114300</xdr:colOff>
      <xdr:row>79</xdr:row>
      <xdr:rowOff>91250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76452"/>
          <a:ext cx="889000" cy="5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85725</xdr:rowOff>
    </xdr:from>
    <xdr:to>
      <xdr:col>24</xdr:col>
      <xdr:colOff>114300</xdr:colOff>
      <xdr:row>77</xdr:row>
      <xdr:rowOff>15875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151143</xdr:rowOff>
    </xdr:from>
    <xdr:to>
      <xdr:col>20</xdr:col>
      <xdr:colOff>38100</xdr:colOff>
      <xdr:row>77</xdr:row>
      <xdr:rowOff>81293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97820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135280</xdr:rowOff>
    </xdr:from>
    <xdr:to>
      <xdr:col>15</xdr:col>
      <xdr:colOff>101600</xdr:colOff>
      <xdr:row>77</xdr:row>
      <xdr:rowOff>65430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81957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152552</xdr:rowOff>
    </xdr:from>
    <xdr:to>
      <xdr:col>10</xdr:col>
      <xdr:colOff>165100</xdr:colOff>
      <xdr:row>79</xdr:row>
      <xdr:rowOff>82702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73829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40450</xdr:rowOff>
    </xdr:from>
    <xdr:to>
      <xdr:col>6</xdr:col>
      <xdr:colOff>38100</xdr:colOff>
      <xdr:row>79</xdr:row>
      <xdr:rowOff>142050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133177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7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150036</xdr:rowOff>
    </xdr:from>
    <xdr:to>
      <xdr:col>24</xdr:col>
      <xdr:colOff>63500</xdr:colOff>
      <xdr:row>94</xdr:row>
      <xdr:rowOff>4271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94886"/>
          <a:ext cx="8382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150036</xdr:rowOff>
    </xdr:from>
    <xdr:to>
      <xdr:col>19</xdr:col>
      <xdr:colOff>177800</xdr:colOff>
      <xdr:row>96</xdr:row>
      <xdr:rowOff>114684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94886"/>
          <a:ext cx="889000" cy="4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76476</xdr:rowOff>
    </xdr:from>
    <xdr:to>
      <xdr:col>15</xdr:col>
      <xdr:colOff>50800</xdr:colOff>
      <xdr:row>96</xdr:row>
      <xdr:rowOff>114684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192776"/>
          <a:ext cx="889000" cy="3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76476</xdr:rowOff>
    </xdr:from>
    <xdr:to>
      <xdr:col>10</xdr:col>
      <xdr:colOff>114300</xdr:colOff>
      <xdr:row>95</xdr:row>
      <xdr:rowOff>55640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92776"/>
          <a:ext cx="8890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102793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124921</xdr:rowOff>
    </xdr:from>
    <xdr:to>
      <xdr:col>24</xdr:col>
      <xdr:colOff>114300</xdr:colOff>
      <xdr:row>94</xdr:row>
      <xdr:rowOff>55071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147798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99236</xdr:rowOff>
    </xdr:from>
    <xdr:to>
      <xdr:col>20</xdr:col>
      <xdr:colOff>38100</xdr:colOff>
      <xdr:row>94</xdr:row>
      <xdr:rowOff>29386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45913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63884</xdr:rowOff>
    </xdr:from>
    <xdr:to>
      <xdr:col>15</xdr:col>
      <xdr:colOff>101600</xdr:colOff>
      <xdr:row>96</xdr:row>
      <xdr:rowOff>165484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25676</xdr:rowOff>
    </xdr:from>
    <xdr:to>
      <xdr:col>10</xdr:col>
      <xdr:colOff>165100</xdr:colOff>
      <xdr:row>94</xdr:row>
      <xdr:rowOff>127276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143803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4840</xdr:rowOff>
    </xdr:from>
    <xdr:to>
      <xdr:col>6</xdr:col>
      <xdr:colOff>38100</xdr:colOff>
      <xdr:row>95</xdr:row>
      <xdr:rowOff>106440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122967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114935</xdr:rowOff>
    </xdr:from>
    <xdr:to>
      <xdr:col>55</xdr:col>
      <xdr:colOff>0</xdr:colOff>
      <xdr:row>38</xdr:row>
      <xdr:rowOff>115316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00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114935</xdr:rowOff>
    </xdr:from>
    <xdr:to>
      <xdr:col>50</xdr:col>
      <xdr:colOff>114300</xdr:colOff>
      <xdr:row>38</xdr:row>
      <xdr:rowOff>117221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00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117221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393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108839</xdr:rowOff>
    </xdr:from>
    <xdr:to>
      <xdr:col>41</xdr:col>
      <xdr:colOff>50800</xdr:colOff>
      <xdr:row>38</xdr:row>
      <xdr:rowOff>110744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39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167149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64135</xdr:rowOff>
    </xdr:from>
    <xdr:to>
      <xdr:col>50</xdr:col>
      <xdr:colOff>165100</xdr:colOff>
      <xdr:row>38</xdr:row>
      <xdr:rowOff>165735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10812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66421</xdr:rowOff>
    </xdr:from>
    <xdr:to>
      <xdr:col>46</xdr:col>
      <xdr:colOff>38100</xdr:colOff>
      <xdr:row>38</xdr:row>
      <xdr:rowOff>168021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59944</xdr:rowOff>
    </xdr:from>
    <xdr:to>
      <xdr:col>36</xdr:col>
      <xdr:colOff>165100</xdr:colOff>
      <xdr:row>38</xdr:row>
      <xdr:rowOff>161544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6621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41957</xdr:rowOff>
    </xdr:from>
    <xdr:to>
      <xdr:col>55</xdr:col>
      <xdr:colOff>0</xdr:colOff>
      <xdr:row>56</xdr:row>
      <xdr:rowOff>52130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300257"/>
          <a:ext cx="838200" cy="3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41957</xdr:rowOff>
    </xdr:from>
    <xdr:to>
      <xdr:col>50</xdr:col>
      <xdr:colOff>114300</xdr:colOff>
      <xdr:row>56</xdr:row>
      <xdr:rowOff>107728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00257"/>
          <a:ext cx="889000" cy="40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107728</xdr:rowOff>
    </xdr:from>
    <xdr:to>
      <xdr:col>45</xdr:col>
      <xdr:colOff>177800</xdr:colOff>
      <xdr:row>57</xdr:row>
      <xdr:rowOff>13497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08928"/>
          <a:ext cx="889000" cy="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141300</xdr:rowOff>
    </xdr:from>
    <xdr:to>
      <xdr:col>41</xdr:col>
      <xdr:colOff>50800</xdr:colOff>
      <xdr:row>57</xdr:row>
      <xdr:rowOff>13497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42500"/>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xdr:rowOff>
    </xdr:from>
    <xdr:to>
      <xdr:col>55</xdr:col>
      <xdr:colOff>50800</xdr:colOff>
      <xdr:row>56</xdr:row>
      <xdr:rowOff>102930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151207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162607</xdr:rowOff>
    </xdr:from>
    <xdr:to>
      <xdr:col>50</xdr:col>
      <xdr:colOff>165100</xdr:colOff>
      <xdr:row>54</xdr:row>
      <xdr:rowOff>92757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56928</xdr:rowOff>
    </xdr:from>
    <xdr:to>
      <xdr:col>46</xdr:col>
      <xdr:colOff>38100</xdr:colOff>
      <xdr:row>56</xdr:row>
      <xdr:rowOff>158528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149655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7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134147</xdr:rowOff>
    </xdr:from>
    <xdr:to>
      <xdr:col>41</xdr:col>
      <xdr:colOff>101600</xdr:colOff>
      <xdr:row>57</xdr:row>
      <xdr:rowOff>64297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55424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90500</xdr:rowOff>
    </xdr:from>
    <xdr:to>
      <xdr:col>36</xdr:col>
      <xdr:colOff>165100</xdr:colOff>
      <xdr:row>57</xdr:row>
      <xdr:rowOff>20650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79807</xdr:rowOff>
    </xdr:from>
    <xdr:to>
      <xdr:col>55</xdr:col>
      <xdr:colOff>0</xdr:colOff>
      <xdr:row>75</xdr:row>
      <xdr:rowOff>151816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67107"/>
          <a:ext cx="8382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151816</xdr:rowOff>
    </xdr:from>
    <xdr:to>
      <xdr:col>50</xdr:col>
      <xdr:colOff>114300</xdr:colOff>
      <xdr:row>77</xdr:row>
      <xdr:rowOff>15570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10566"/>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15570</xdr:rowOff>
    </xdr:from>
    <xdr:to>
      <xdr:col>45</xdr:col>
      <xdr:colOff>177800</xdr:colOff>
      <xdr:row>77</xdr:row>
      <xdr:rowOff>15608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1722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12522</xdr:rowOff>
    </xdr:from>
    <xdr:to>
      <xdr:col>41</xdr:col>
      <xdr:colOff>50800</xdr:colOff>
      <xdr:row>77</xdr:row>
      <xdr:rowOff>15608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699822"/>
          <a:ext cx="889000" cy="5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29007</xdr:rowOff>
    </xdr:from>
    <xdr:to>
      <xdr:col>55</xdr:col>
      <xdr:colOff>50800</xdr:colOff>
      <xdr:row>74</xdr:row>
      <xdr:rowOff>130607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51884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101016</xdr:rowOff>
    </xdr:from>
    <xdr:to>
      <xdr:col>50</xdr:col>
      <xdr:colOff>165100</xdr:colOff>
      <xdr:row>76</xdr:row>
      <xdr:rowOff>31166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22293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136220</xdr:rowOff>
    </xdr:from>
    <xdr:to>
      <xdr:col>46</xdr:col>
      <xdr:colOff>38100</xdr:colOff>
      <xdr:row>77</xdr:row>
      <xdr:rowOff>66370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57497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2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136258</xdr:rowOff>
    </xdr:from>
    <xdr:to>
      <xdr:col>41</xdr:col>
      <xdr:colOff>101600</xdr:colOff>
      <xdr:row>77</xdr:row>
      <xdr:rowOff>66408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57535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2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133172</xdr:rowOff>
    </xdr:from>
    <xdr:to>
      <xdr:col>36</xdr:col>
      <xdr:colOff>165100</xdr:colOff>
      <xdr:row>74</xdr:row>
      <xdr:rowOff>63322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79849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75540</xdr:rowOff>
    </xdr:from>
    <xdr:to>
      <xdr:col>55</xdr:col>
      <xdr:colOff>0</xdr:colOff>
      <xdr:row>97</xdr:row>
      <xdr:rowOff>170066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6190"/>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96265</xdr:rowOff>
    </xdr:from>
    <xdr:to>
      <xdr:col>50</xdr:col>
      <xdr:colOff>114300</xdr:colOff>
      <xdr:row>97</xdr:row>
      <xdr:rowOff>170066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26915"/>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71749</xdr:rowOff>
    </xdr:from>
    <xdr:to>
      <xdr:col>45</xdr:col>
      <xdr:colOff>177800</xdr:colOff>
      <xdr:row>97</xdr:row>
      <xdr:rowOff>96265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02399"/>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60300</xdr:rowOff>
    </xdr:from>
    <xdr:to>
      <xdr:col>41</xdr:col>
      <xdr:colOff>50800</xdr:colOff>
      <xdr:row>97</xdr:row>
      <xdr:rowOff>71749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19500"/>
          <a:ext cx="889000" cy="1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24740</xdr:rowOff>
    </xdr:from>
    <xdr:to>
      <xdr:col>55</xdr:col>
      <xdr:colOff>50800</xdr:colOff>
      <xdr:row>97</xdr:row>
      <xdr:rowOff>126340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111117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119266</xdr:rowOff>
    </xdr:from>
    <xdr:to>
      <xdr:col>50</xdr:col>
      <xdr:colOff>165100</xdr:colOff>
      <xdr:row>98</xdr:row>
      <xdr:rowOff>49416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45465</xdr:rowOff>
    </xdr:from>
    <xdr:to>
      <xdr:col>46</xdr:col>
      <xdr:colOff>38100</xdr:colOff>
      <xdr:row>97</xdr:row>
      <xdr:rowOff>147065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138192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20949</xdr:rowOff>
    </xdr:from>
    <xdr:to>
      <xdr:col>41</xdr:col>
      <xdr:colOff>101600</xdr:colOff>
      <xdr:row>97</xdr:row>
      <xdr:rowOff>122549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113676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9500</xdr:rowOff>
    </xdr:from>
    <xdr:to>
      <xdr:col>36</xdr:col>
      <xdr:colOff>165100</xdr:colOff>
      <xdr:row>96</xdr:row>
      <xdr:rowOff>111100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102227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15113</xdr:rowOff>
    </xdr:from>
    <xdr:to>
      <xdr:col>85</xdr:col>
      <xdr:colOff>127000</xdr:colOff>
      <xdr:row>37</xdr:row>
      <xdr:rowOff>117526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58763"/>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15113</xdr:rowOff>
    </xdr:from>
    <xdr:to>
      <xdr:col>81</xdr:col>
      <xdr:colOff>50800</xdr:colOff>
      <xdr:row>37</xdr:row>
      <xdr:rowOff>157150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8763"/>
          <a:ext cx="889000" cy="1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157988</xdr:rowOff>
    </xdr:from>
    <xdr:to>
      <xdr:col>76</xdr:col>
      <xdr:colOff>114300</xdr:colOff>
      <xdr:row>37</xdr:row>
      <xdr:rowOff>157150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87288"/>
          <a:ext cx="889000" cy="5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157988</xdr:rowOff>
    </xdr:from>
    <xdr:to>
      <xdr:col>71</xdr:col>
      <xdr:colOff>177800</xdr:colOff>
      <xdr:row>37</xdr:row>
      <xdr:rowOff>62586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87288"/>
          <a:ext cx="889000" cy="4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148556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66726</xdr:rowOff>
    </xdr:from>
    <xdr:to>
      <xdr:col>85</xdr:col>
      <xdr:colOff>177800</xdr:colOff>
      <xdr:row>37</xdr:row>
      <xdr:rowOff>168326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45153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135763</xdr:rowOff>
    </xdr:from>
    <xdr:to>
      <xdr:col>81</xdr:col>
      <xdr:colOff>101600</xdr:colOff>
      <xdr:row>37</xdr:row>
      <xdr:rowOff>65913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106350</xdr:rowOff>
    </xdr:from>
    <xdr:to>
      <xdr:col>76</xdr:col>
      <xdr:colOff>165100</xdr:colOff>
      <xdr:row>38</xdr:row>
      <xdr:rowOff>36500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27627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107188</xdr:rowOff>
    </xdr:from>
    <xdr:to>
      <xdr:col>72</xdr:col>
      <xdr:colOff>38100</xdr:colOff>
      <xdr:row>35</xdr:row>
      <xdr:rowOff>37338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53865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11786</xdr:rowOff>
    </xdr:from>
    <xdr:to>
      <xdr:col>67</xdr:col>
      <xdr:colOff>101600</xdr:colOff>
      <xdr:row>37</xdr:row>
      <xdr:rowOff>113386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104513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154935</xdr:rowOff>
    </xdr:from>
    <xdr:to>
      <xdr:col>85</xdr:col>
      <xdr:colOff>127000</xdr:colOff>
      <xdr:row>58</xdr:row>
      <xdr:rowOff>84395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27585"/>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154935</xdr:rowOff>
    </xdr:from>
    <xdr:to>
      <xdr:col>81</xdr:col>
      <xdr:colOff>50800</xdr:colOff>
      <xdr:row>58</xdr:row>
      <xdr:rowOff>20746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2758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20746</xdr:rowOff>
    </xdr:from>
    <xdr:to>
      <xdr:col>76</xdr:col>
      <xdr:colOff>114300</xdr:colOff>
      <xdr:row>58</xdr:row>
      <xdr:rowOff>158168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64846"/>
          <a:ext cx="889000" cy="1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145497</xdr:rowOff>
    </xdr:from>
    <xdr:to>
      <xdr:col>71</xdr:col>
      <xdr:colOff>177800</xdr:colOff>
      <xdr:row>58</xdr:row>
      <xdr:rowOff>158168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08959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33595</xdr:rowOff>
    </xdr:from>
    <xdr:to>
      <xdr:col>85</xdr:col>
      <xdr:colOff>177800</xdr:colOff>
      <xdr:row>58</xdr:row>
      <xdr:rowOff>135195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12022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104135</xdr:rowOff>
    </xdr:from>
    <xdr:to>
      <xdr:col>81</xdr:col>
      <xdr:colOff>101600</xdr:colOff>
      <xdr:row>58</xdr:row>
      <xdr:rowOff>34285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25412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141396</xdr:rowOff>
    </xdr:from>
    <xdr:to>
      <xdr:col>76</xdr:col>
      <xdr:colOff>165100</xdr:colOff>
      <xdr:row>58</xdr:row>
      <xdr:rowOff>71546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62673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107368</xdr:rowOff>
    </xdr:from>
    <xdr:to>
      <xdr:col>72</xdr:col>
      <xdr:colOff>38100</xdr:colOff>
      <xdr:row>59</xdr:row>
      <xdr:rowOff>37518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28645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94697</xdr:rowOff>
    </xdr:from>
    <xdr:to>
      <xdr:col>67</xdr:col>
      <xdr:colOff>101600</xdr:colOff>
      <xdr:row>59</xdr:row>
      <xdr:rowOff>24847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15974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110897</xdr:rowOff>
    </xdr:from>
    <xdr:to>
      <xdr:col>85</xdr:col>
      <xdr:colOff>127000</xdr:colOff>
      <xdr:row>79</xdr:row>
      <xdr:rowOff>25781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141097"/>
          <a:ext cx="8382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110897</xdr:rowOff>
    </xdr:from>
    <xdr:to>
      <xdr:col>81</xdr:col>
      <xdr:colOff>50800</xdr:colOff>
      <xdr:row>77</xdr:row>
      <xdr:rowOff>111392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141097"/>
          <a:ext cx="889000" cy="1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156900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111392</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13042"/>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38315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2865"/>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146431</xdr:rowOff>
    </xdr:from>
    <xdr:to>
      <xdr:col>85</xdr:col>
      <xdr:colOff>177800</xdr:colOff>
      <xdr:row>79</xdr:row>
      <xdr:rowOff>76581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61358</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3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60097</xdr:rowOff>
    </xdr:from>
    <xdr:to>
      <xdr:col>81</xdr:col>
      <xdr:colOff>101600</xdr:colOff>
      <xdr:row>76</xdr:row>
      <xdr:rowOff>161697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0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8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60592</xdr:rowOff>
    </xdr:from>
    <xdr:to>
      <xdr:col>76</xdr:col>
      <xdr:colOff>165100</xdr:colOff>
      <xdr:row>77</xdr:row>
      <xdr:rowOff>162192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153319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3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158965</xdr:rowOff>
    </xdr:from>
    <xdr:to>
      <xdr:col>67</xdr:col>
      <xdr:colOff>101600</xdr:colOff>
      <xdr:row>79</xdr:row>
      <xdr:rowOff>89115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80242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13475</xdr:rowOff>
    </xdr:from>
    <xdr:to>
      <xdr:col>85</xdr:col>
      <xdr:colOff>127000</xdr:colOff>
      <xdr:row>96</xdr:row>
      <xdr:rowOff>104178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72675"/>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13475</xdr:rowOff>
    </xdr:from>
    <xdr:to>
      <xdr:col>81</xdr:col>
      <xdr:colOff>50800</xdr:colOff>
      <xdr:row>96</xdr:row>
      <xdr:rowOff>27330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72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7353</xdr:rowOff>
    </xdr:from>
    <xdr:to>
      <xdr:col>76</xdr:col>
      <xdr:colOff>114300</xdr:colOff>
      <xdr:row>96</xdr:row>
      <xdr:rowOff>27330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66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126391</xdr:rowOff>
    </xdr:from>
    <xdr:to>
      <xdr:col>71</xdr:col>
      <xdr:colOff>177800</xdr:colOff>
      <xdr:row>96</xdr:row>
      <xdr:rowOff>7353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14141"/>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53378</xdr:rowOff>
    </xdr:from>
    <xdr:to>
      <xdr:col>85</xdr:col>
      <xdr:colOff>177800</xdr:colOff>
      <xdr:row>96</xdr:row>
      <xdr:rowOff>154978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31805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134125</xdr:rowOff>
    </xdr:from>
    <xdr:to>
      <xdr:col>81</xdr:col>
      <xdr:colOff>101600</xdr:colOff>
      <xdr:row>96</xdr:row>
      <xdr:rowOff>64275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55402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147980</xdr:rowOff>
    </xdr:from>
    <xdr:to>
      <xdr:col>76</xdr:col>
      <xdr:colOff>165100</xdr:colOff>
      <xdr:row>96</xdr:row>
      <xdr:rowOff>78130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69257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128003</xdr:rowOff>
    </xdr:from>
    <xdr:to>
      <xdr:col>72</xdr:col>
      <xdr:colOff>38100</xdr:colOff>
      <xdr:row>96</xdr:row>
      <xdr:rowOff>58153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49280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75591</xdr:rowOff>
    </xdr:from>
    <xdr:to>
      <xdr:col>67</xdr:col>
      <xdr:colOff>101600</xdr:colOff>
      <xdr:row>96</xdr:row>
      <xdr:rowOff>5741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168318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商工費、土木費、民生費となっている。商工費については、町内飲食店への新型コロナウイルス感染症の感染防止対策補助金及び感染症対応事業者支援金給付事業によるもの。土木費については、道路の維持補修・新設改良、除雪に係る経費によるもの。民生費については、非課税世帯及び子育て世帯に対する臨時特別給付金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額が減少した主な項目は、総務費、農林水産業費、公債費となっている。総務費については、新型コロナウイルス感染症対策特別定額給付金事業の終了によるもの。農林水産業費については、水田農業構造改革対策事業経費補助交付金及び畜産振興事業費補助交付金が減額となったもの。公債費については、学校教育施設等整備事業債や財源対策債の減、加えて臨時経済対策事業債や満期一括償還地方債の償還完了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と横ばいとなっているものの、一部事務組合への負担金が高額であるため、高数値で推移している。衛生費以外は類似団体と同等かそれ以下の金額で推移しているため、経費の見直しに一層力を入れ財政の更なる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新型コロナウイルス感染症拡大による地方税の減収があったが、影響は見込みより小さく、普通交付税の追加交付等もあり、歳入については上振れとなった。歳出についてはコロナ禍による事業の中止や縮減、新型コロナウイルス感染症対応地方創生臨時交付金内でのコロナ対策の徹底等、財政調整基金を取崩さず財政運営を行ったことなどから、引き続き実質収支は黒字となった。また、実質単年度収支については前年度と比較して大幅に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・国民健康保険病院事業会計：医業収支は内視鏡やＰＣＲ検査件数の増、医療機器売却等により、若干の改善は見られたが、医業外収益の一般会計負担金を基準内繰入れとしたことで、約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憶</a:t>
          </a:r>
          <a:r>
            <a:rPr kumimoji="1" lang="en-US" altLang="ja-JP" sz="1100">
              <a:latin typeface="ＭＳ ゴシック" pitchFamily="49" charset="-128"/>
              <a:ea typeface="ＭＳ ゴシック" pitchFamily="49" charset="-128"/>
            </a:rPr>
            <a:t>5,400</a:t>
          </a:r>
          <a:r>
            <a:rPr kumimoji="1" lang="ja-JP" altLang="en-US" sz="1100">
              <a:latin typeface="ＭＳ ゴシック" pitchFamily="49" charset="-128"/>
              <a:ea typeface="ＭＳ ゴシック" pitchFamily="49" charset="-128"/>
            </a:rPr>
            <a:t>万円減となった。純損失は約</a:t>
          </a:r>
          <a:r>
            <a:rPr kumimoji="1" lang="en-US" altLang="ja-JP" sz="1100">
              <a:latin typeface="ＭＳ ゴシック" pitchFamily="49" charset="-128"/>
              <a:ea typeface="ＭＳ ゴシック" pitchFamily="49" charset="-128"/>
            </a:rPr>
            <a:t>9,852</a:t>
          </a:r>
          <a:r>
            <a:rPr kumimoji="1" lang="ja-JP" altLang="en-US" sz="1100">
              <a:latin typeface="ＭＳ ゴシック" pitchFamily="49" charset="-128"/>
              <a:ea typeface="ＭＳ ゴシック" pitchFamily="49" charset="-128"/>
            </a:rPr>
            <a:t>万円を計上しており、経営基盤強化が急務となっている。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水道事業会計：前年度に新型コロナウイルスの経済対策として実施した水道料金半額減免措置を終了したことと、職員の減等、全体的な経費の削減により、改善したもの。今後も安定的な水道事業運営を図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・下水道事業会計：一般会計負担金が減少しているが、雨水処理負担金収入が増額となったこと、処理場経費の減等により、約</a:t>
          </a:r>
          <a:r>
            <a:rPr kumimoji="1" lang="en-US" altLang="ja-JP" sz="1100">
              <a:latin typeface="ＭＳ ゴシック" pitchFamily="49" charset="-128"/>
              <a:ea typeface="ＭＳ ゴシック" pitchFamily="49" charset="-128"/>
            </a:rPr>
            <a:t>929</a:t>
          </a:r>
          <a:r>
            <a:rPr kumimoji="1" lang="ja-JP" altLang="en-US" sz="1100">
              <a:latin typeface="ＭＳ ゴシック" pitchFamily="49" charset="-128"/>
              <a:ea typeface="ＭＳ ゴシック" pitchFamily="49" charset="-128"/>
            </a:rPr>
            <a:t>万円の純利益となった。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・介護保険事業勘定特別会計：被保険者の増等による保険料収入の増、老人福祉施設においてユニットを減少したこと等による保険給付費の減が改善に繋がった。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・老人保健施設事業会計：利用者及び利用単価減による収益的収入の減、新型コロナウイルスによる介護材料増等により、</a:t>
          </a:r>
          <a:r>
            <a:rPr kumimoji="1" lang="en-US" altLang="ja-JP" sz="1100">
              <a:latin typeface="ＭＳ ゴシック" pitchFamily="49" charset="-128"/>
              <a:ea typeface="ＭＳ ゴシック" pitchFamily="49" charset="-128"/>
            </a:rPr>
            <a:t>0.6</a:t>
          </a:r>
          <a:r>
            <a:rPr kumimoji="1" lang="ja-JP" altLang="en-US" sz="1100">
              <a:solidFill>
                <a:sysClr val="windowText" lastClr="000000"/>
              </a:solidFill>
              <a:latin typeface="ＭＳ ゴシック" pitchFamily="49" charset="-128"/>
              <a:ea typeface="ＭＳ ゴシック" pitchFamily="49" charset="-128"/>
            </a:rPr>
            <a:t>ポイント減少</a:t>
          </a:r>
          <a:r>
            <a:rPr kumimoji="1" lang="ja-JP" altLang="en-US" sz="1100">
              <a:latin typeface="ＭＳ ゴシック" pitchFamily="49" charset="-128"/>
              <a:ea typeface="ＭＳ ゴシック" pitchFamily="49" charset="-128"/>
            </a:rPr>
            <a:t>している。一般会計及び訪問看護ステーション会計からの出資金もあるが、経営状態の改善が必要となっている。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・訪問看護ステーション事業会計：利用人数が増加しているが、新型コロナウイルス関連補助金が約</a:t>
          </a:r>
          <a:r>
            <a:rPr kumimoji="1" lang="en-US" altLang="ja-JP" sz="1100">
              <a:latin typeface="ＭＳ ゴシック" pitchFamily="49" charset="-128"/>
              <a:ea typeface="ＭＳ ゴシック" pitchFamily="49" charset="-128"/>
            </a:rPr>
            <a:t>1,178</a:t>
          </a:r>
          <a:r>
            <a:rPr kumimoji="1" lang="ja-JP" altLang="en-US" sz="1100">
              <a:latin typeface="ＭＳ ゴシック" pitchFamily="49" charset="-128"/>
              <a:ea typeface="ＭＳ ゴシック" pitchFamily="49" charset="-128"/>
            </a:rPr>
            <a:t>万円減額となったこと、老人保健施設会計への出資金が約</a:t>
          </a:r>
          <a:r>
            <a:rPr kumimoji="1" lang="en-US" altLang="ja-JP" sz="1100">
              <a:latin typeface="ＭＳ ゴシック" pitchFamily="49" charset="-128"/>
              <a:ea typeface="ＭＳ ゴシック" pitchFamily="49" charset="-128"/>
            </a:rPr>
            <a:t>1,038</a:t>
          </a:r>
          <a:r>
            <a:rPr kumimoji="1" lang="ja-JP" altLang="en-US" sz="1100">
              <a:latin typeface="ＭＳ ゴシック" pitchFamily="49" charset="-128"/>
              <a:ea typeface="ＭＳ ゴシック" pitchFamily="49" charset="-128"/>
            </a:rPr>
            <a:t>万円であることが経営負担になっている。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・国民健康保険事業勘定特別会計：国民健康保険税の被保険者数減による税収の減に加えて被保険者の高齢化や医療の高度化に伴う医療費増額の影響により、数値が減少した。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3\zaisei\&#27770;&#31639;&#32113;&#35336;\R3&#27770;&#31639;&#32113;&#35336;\&#9632;&#36001;&#25919;&#29366;&#27841;&#36039;&#26009;&#38598;\03&#22238;&#31572;\&#38917;&#30446;&#65288;12&#65289;&#65374;&#65288;14&#65289;&#20844;&#20250;&#35336;\&#12304;&#36001;&#25919;&#29366;&#27841;&#36039;&#26009;&#38598;&#12305;_045012_&#28044;&#35895;&#30010;_2021(2&#22238;&#30446;).xlsx" TargetMode="External"/><Relationship Id="rId1" Type="http://schemas.openxmlformats.org/officeDocument/2006/relationships/externalLinkPath" Target="/&#27770;&#31639;&#32113;&#35336;/R3&#27770;&#31639;&#32113;&#35336;/&#9632;&#36001;&#25919;&#29366;&#27841;&#36039;&#26009;&#38598;/03&#22238;&#31572;/&#38917;&#30446;&#65288;12&#65289;&#65374;&#65288;14&#65289;&#20844;&#20250;&#35336;/&#12304;&#36001;&#25919;&#29366;&#27841;&#36039;&#26009;&#38598;&#12305;_045012_&#28044;&#3589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66.3</v>
          </cell>
          <cell r="BX51">
            <v>59.6</v>
          </cell>
          <cell r="CF51">
            <v>52.3</v>
          </cell>
          <cell r="CN51">
            <v>40.1</v>
          </cell>
          <cell r="CV51">
            <v>20.399999999999999</v>
          </cell>
        </row>
        <row r="53">
          <cell r="BP53">
            <v>74.900000000000006</v>
          </cell>
          <cell r="BX53">
            <v>76.599999999999994</v>
          </cell>
          <cell r="CF53">
            <v>78</v>
          </cell>
          <cell r="CN53">
            <v>79.599999999999994</v>
          </cell>
          <cell r="CV53">
            <v>81</v>
          </cell>
        </row>
        <row r="55">
          <cell r="AN55" t="str">
            <v>類似団体内平均値</v>
          </cell>
          <cell r="BP55">
            <v>40.799999999999997</v>
          </cell>
          <cell r="BX55">
            <v>38.5</v>
          </cell>
          <cell r="CF55">
            <v>35.5</v>
          </cell>
          <cell r="CN55">
            <v>13.5</v>
          </cell>
          <cell r="CV55">
            <v>0</v>
          </cell>
        </row>
        <row r="57">
          <cell r="BP57">
            <v>63.5</v>
          </cell>
          <cell r="BX57">
            <v>65.3</v>
          </cell>
          <cell r="CF57">
            <v>66</v>
          </cell>
          <cell r="CN57">
            <v>65.099999999999994</v>
          </cell>
          <cell r="CV57">
            <v>64.3</v>
          </cell>
        </row>
        <row r="72">
          <cell r="BP72" t="str">
            <v>H29</v>
          </cell>
          <cell r="BX72" t="str">
            <v>H30</v>
          </cell>
          <cell r="CF72" t="str">
            <v>R01</v>
          </cell>
          <cell r="CN72" t="str">
            <v>R02</v>
          </cell>
          <cell r="CV72" t="str">
            <v>R03</v>
          </cell>
        </row>
        <row r="73">
          <cell r="AN73" t="str">
            <v>当該団体値</v>
          </cell>
          <cell r="BP73">
            <v>66.3</v>
          </cell>
          <cell r="BX73">
            <v>59.6</v>
          </cell>
          <cell r="CF73">
            <v>52.3</v>
          </cell>
          <cell r="CN73">
            <v>40.1</v>
          </cell>
          <cell r="CV73">
            <v>20.399999999999999</v>
          </cell>
        </row>
        <row r="75">
          <cell r="BP75">
            <v>12.6</v>
          </cell>
          <cell r="BX75">
            <v>12.1</v>
          </cell>
          <cell r="CF75">
            <v>10.5</v>
          </cell>
          <cell r="CN75">
            <v>9.1999999999999993</v>
          </cell>
          <cell r="CV75">
            <v>7.4</v>
          </cell>
        </row>
        <row r="77">
          <cell r="AN77" t="str">
            <v>類似団体内平均値</v>
          </cell>
          <cell r="BP77">
            <v>40.799999999999997</v>
          </cell>
          <cell r="BX77">
            <v>38.5</v>
          </cell>
          <cell r="CF77">
            <v>35.5</v>
          </cell>
          <cell r="CN77">
            <v>13.5</v>
          </cell>
          <cell r="CV77">
            <v>0</v>
          </cell>
        </row>
        <row r="79">
          <cell r="BP79">
            <v>8.9</v>
          </cell>
          <cell r="BX79">
            <v>8.9</v>
          </cell>
          <cell r="CF79">
            <v>8.8000000000000007</v>
          </cell>
          <cell r="CN79">
            <v>8.3000000000000007</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8468073</v>
      </c>
      <c r="BO4" s="433"/>
      <c r="BP4" s="433"/>
      <c r="BQ4" s="433"/>
      <c r="BR4" s="433"/>
      <c r="BS4" s="433"/>
      <c r="BT4" s="433"/>
      <c r="BU4" s="434"/>
      <c r="BV4" s="432">
        <v>10223992</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1.9</v>
      </c>
      <c r="CU4" s="573"/>
      <c r="CV4" s="573"/>
      <c r="CW4" s="573"/>
      <c r="CX4" s="573"/>
      <c r="CY4" s="573"/>
      <c r="CZ4" s="573"/>
      <c r="DA4" s="574"/>
      <c r="DB4" s="572">
        <v>3.6</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8343388</v>
      </c>
      <c r="BO5" s="404"/>
      <c r="BP5" s="404"/>
      <c r="BQ5" s="404"/>
      <c r="BR5" s="404"/>
      <c r="BS5" s="404"/>
      <c r="BT5" s="404"/>
      <c r="BU5" s="405"/>
      <c r="BV5" s="403">
        <v>10036068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78.599999999999994</v>
      </c>
      <c r="CU5" s="401"/>
      <c r="CV5" s="401"/>
      <c r="CW5" s="401"/>
      <c r="CX5" s="401"/>
      <c r="CY5" s="401"/>
      <c r="CZ5" s="401"/>
      <c r="DA5" s="402"/>
      <c r="DB5" s="400">
        <v>89</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124685</v>
      </c>
      <c r="BO6" s="404"/>
      <c r="BP6" s="404"/>
      <c r="BQ6" s="404"/>
      <c r="BR6" s="404"/>
      <c r="BS6" s="404"/>
      <c r="BT6" s="404"/>
      <c r="BU6" s="405"/>
      <c r="BV6" s="403">
        <v>187924</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82.3</v>
      </c>
      <c r="CU6" s="547"/>
      <c r="CV6" s="547"/>
      <c r="CW6" s="547"/>
      <c r="CX6" s="547"/>
      <c r="CY6" s="547"/>
      <c r="CZ6" s="547"/>
      <c r="DA6" s="548"/>
      <c r="DB6" s="546">
        <v>92.5</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25811</v>
      </c>
      <c r="BO7" s="404"/>
      <c r="BP7" s="404"/>
      <c r="BQ7" s="404"/>
      <c r="BR7" s="404"/>
      <c r="BS7" s="404"/>
      <c r="BT7" s="404"/>
      <c r="BU7" s="405"/>
      <c r="BV7" s="403">
        <v>13594</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5096986</v>
      </c>
      <c r="CU7" s="404"/>
      <c r="CV7" s="404"/>
      <c r="CW7" s="404"/>
      <c r="CX7" s="404"/>
      <c r="CY7" s="404"/>
      <c r="CZ7" s="404"/>
      <c r="DA7" s="405"/>
      <c r="DB7" s="403">
        <v>4863124</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98874</v>
      </c>
      <c r="BO8" s="404"/>
      <c r="BP8" s="404"/>
      <c r="BQ8" s="404"/>
      <c r="BR8" s="404"/>
      <c r="BS8" s="404"/>
      <c r="BT8" s="404"/>
      <c r="BU8" s="405"/>
      <c r="BV8" s="403">
        <v>174330</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0.38</v>
      </c>
      <c r="CU8" s="507"/>
      <c r="CV8" s="507"/>
      <c r="CW8" s="507"/>
      <c r="CX8" s="507"/>
      <c r="CY8" s="507"/>
      <c r="CZ8" s="507"/>
      <c r="DA8" s="508"/>
      <c r="DB8" s="506">
        <v>0.4</v>
      </c>
      <c r="DC8" s="507"/>
      <c r="DD8" s="507"/>
      <c r="DE8" s="507"/>
      <c r="DF8" s="507"/>
      <c r="DG8" s="507"/>
      <c r="DH8" s="507"/>
      <c r="DI8" s="508"/>
    </row>
    <row r="9" spans="1:119" ht="18.75" customHeight="1" thickBot="1" x14ac:dyDescent="0.2">
      <c r="A9" s="172"/>
      <c r="B9" s="535" t="s">
        <v>112</v>
      </c>
      <c r="C9" s="536"/>
      <c r="D9" s="536"/>
      <c r="E9" s="536"/>
      <c r="F9" s="536"/>
      <c r="G9" s="536"/>
      <c r="H9" s="536"/>
      <c r="I9" s="536"/>
      <c r="J9" s="536"/>
      <c r="K9" s="454"/>
      <c r="L9" s="537" t="s">
        <v>113</v>
      </c>
      <c r="M9" s="538"/>
      <c r="N9" s="538"/>
      <c r="O9" s="538"/>
      <c r="P9" s="538"/>
      <c r="Q9" s="539"/>
      <c r="R9" s="540">
        <v>15388</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109</v>
      </c>
      <c r="AV9" s="462"/>
      <c r="AW9" s="462"/>
      <c r="AX9" s="462"/>
      <c r="AY9" s="417" t="s">
        <v>116</v>
      </c>
      <c r="AZ9" s="418"/>
      <c r="BA9" s="418"/>
      <c r="BB9" s="418"/>
      <c r="BC9" s="418"/>
      <c r="BD9" s="418"/>
      <c r="BE9" s="418"/>
      <c r="BF9" s="418"/>
      <c r="BG9" s="418"/>
      <c r="BH9" s="418"/>
      <c r="BI9" s="418"/>
      <c r="BJ9" s="418"/>
      <c r="BK9" s="418"/>
      <c r="BL9" s="418"/>
      <c r="BM9" s="419"/>
      <c r="BN9" s="403">
        <v>-75456</v>
      </c>
      <c r="BO9" s="404"/>
      <c r="BP9" s="404"/>
      <c r="BQ9" s="404"/>
      <c r="BR9" s="404"/>
      <c r="BS9" s="404"/>
      <c r="BT9" s="404"/>
      <c r="BU9" s="405"/>
      <c r="BV9" s="403">
        <v>98035</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8.1999999999999993</v>
      </c>
      <c r="CU9" s="401"/>
      <c r="CV9" s="401"/>
      <c r="CW9" s="401"/>
      <c r="CX9" s="401"/>
      <c r="CY9" s="401"/>
      <c r="CZ9" s="401"/>
      <c r="DA9" s="402"/>
      <c r="DB9" s="400">
        <v>10.5</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16701</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376840</v>
      </c>
      <c r="BO10" s="404"/>
      <c r="BP10" s="404"/>
      <c r="BQ10" s="404"/>
      <c r="BR10" s="404"/>
      <c r="BS10" s="404"/>
      <c r="BT10" s="404"/>
      <c r="BU10" s="405"/>
      <c r="BV10" s="403">
        <v>54296</v>
      </c>
      <c r="BW10" s="404"/>
      <c r="BX10" s="404"/>
      <c r="BY10" s="404"/>
      <c r="BZ10" s="404"/>
      <c r="CA10" s="404"/>
      <c r="CB10" s="404"/>
      <c r="CC10" s="405"/>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109</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15182</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120</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128</v>
      </c>
      <c r="CU12" s="507"/>
      <c r="CV12" s="507"/>
      <c r="CW12" s="507"/>
      <c r="CX12" s="507"/>
      <c r="CY12" s="507"/>
      <c r="CZ12" s="507"/>
      <c r="DA12" s="508"/>
      <c r="DB12" s="506" t="s">
        <v>136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137</v>
      </c>
      <c r="N13" s="488"/>
      <c r="O13" s="488"/>
      <c r="P13" s="488"/>
      <c r="Q13" s="489"/>
      <c r="R13" s="490">
        <v>15131</v>
      </c>
      <c r="S13" s="491"/>
      <c r="T13" s="491"/>
      <c r="U13" s="491"/>
      <c r="V13" s="492"/>
      <c r="W13" s="493" t="s">
        <v>138</v>
      </c>
      <c r="X13" s="389"/>
      <c r="Y13" s="389"/>
      <c r="Z13" s="389"/>
      <c r="AA13" s="389"/>
      <c r="AB13" s="390"/>
      <c r="AC13" s="356">
        <v>1084</v>
      </c>
      <c r="AD13" s="357"/>
      <c r="AE13" s="357"/>
      <c r="AF13" s="357"/>
      <c r="AG13" s="358"/>
      <c r="AH13" s="356">
        <v>1121</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301384</v>
      </c>
      <c r="BO13" s="404"/>
      <c r="BP13" s="404"/>
      <c r="BQ13" s="404"/>
      <c r="BR13" s="404"/>
      <c r="BS13" s="404"/>
      <c r="BT13" s="404"/>
      <c r="BU13" s="405"/>
      <c r="BV13" s="403">
        <v>152331</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7.4</v>
      </c>
      <c r="CU13" s="401"/>
      <c r="CV13" s="401"/>
      <c r="CW13" s="401"/>
      <c r="CX13" s="401"/>
      <c r="CY13" s="401"/>
      <c r="CZ13" s="401"/>
      <c r="DA13" s="402"/>
      <c r="DB13" s="400">
        <v>9.1999999999999993</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15548</v>
      </c>
      <c r="S14" s="491"/>
      <c r="T14" s="491"/>
      <c r="U14" s="491"/>
      <c r="V14" s="492"/>
      <c r="W14" s="494"/>
      <c r="X14" s="392"/>
      <c r="Y14" s="392"/>
      <c r="Z14" s="392"/>
      <c r="AA14" s="392"/>
      <c r="AB14" s="393"/>
      <c r="AC14" s="483">
        <v>14.1</v>
      </c>
      <c r="AD14" s="484"/>
      <c r="AE14" s="484"/>
      <c r="AF14" s="484"/>
      <c r="AG14" s="485"/>
      <c r="AH14" s="483">
        <v>13.7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20.399999999999999</v>
      </c>
      <c r="CU14" s="501"/>
      <c r="CV14" s="501"/>
      <c r="CW14" s="501"/>
      <c r="CX14" s="501"/>
      <c r="CY14" s="501"/>
      <c r="CZ14" s="501"/>
      <c r="DA14" s="502"/>
      <c r="DB14" s="500">
        <v>40.1</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145</v>
      </c>
      <c r="N15" s="488"/>
      <c r="O15" s="488"/>
      <c r="P15" s="488"/>
      <c r="Q15" s="489"/>
      <c r="R15" s="490">
        <v>15479</v>
      </c>
      <c r="S15" s="491"/>
      <c r="T15" s="491"/>
      <c r="U15" s="491"/>
      <c r="V15" s="492"/>
      <c r="W15" s="493" t="s">
        <v>146</v>
      </c>
      <c r="X15" s="389"/>
      <c r="Y15" s="389"/>
      <c r="Z15" s="389"/>
      <c r="AA15" s="389"/>
      <c r="AB15" s="390"/>
      <c r="AC15" s="356">
        <v>2392</v>
      </c>
      <c r="AD15" s="357"/>
      <c r="AE15" s="357"/>
      <c r="AF15" s="357"/>
      <c r="AG15" s="358"/>
      <c r="AH15" s="356">
        <v>2570</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1625437</v>
      </c>
      <c r="BO15" s="433"/>
      <c r="BP15" s="433"/>
      <c r="BQ15" s="433"/>
      <c r="BR15" s="433"/>
      <c r="BS15" s="433"/>
      <c r="BT15" s="433"/>
      <c r="BU15" s="434"/>
      <c r="BV15" s="432">
        <v>1673216</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31.1</v>
      </c>
      <c r="AD16" s="484"/>
      <c r="AE16" s="484"/>
      <c r="AF16" s="484"/>
      <c r="AG16" s="485"/>
      <c r="AH16" s="483">
        <v>31.5</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4493113</v>
      </c>
      <c r="BO16" s="404"/>
      <c r="BP16" s="404"/>
      <c r="BQ16" s="404"/>
      <c r="BR16" s="404"/>
      <c r="BS16" s="404"/>
      <c r="BT16" s="404"/>
      <c r="BU16" s="405"/>
      <c r="BV16" s="403">
        <v>4285628</v>
      </c>
      <c r="BW16" s="404"/>
      <c r="BX16" s="404"/>
      <c r="BY16" s="404"/>
      <c r="BZ16" s="404"/>
      <c r="CA16" s="404"/>
      <c r="CB16" s="404"/>
      <c r="CC16" s="405"/>
      <c r="CD16" s="181"/>
      <c r="CE16" s="435" t="s">
        <v>152</v>
      </c>
      <c r="CF16" s="435"/>
      <c r="CG16" s="435"/>
      <c r="CH16" s="435"/>
      <c r="CI16" s="435"/>
      <c r="CJ16" s="435"/>
      <c r="CK16" s="435"/>
      <c r="CL16" s="435"/>
      <c r="CM16" s="435"/>
      <c r="CN16" s="435"/>
      <c r="CO16" s="435"/>
      <c r="CP16" s="435"/>
      <c r="CQ16" s="435"/>
      <c r="CR16" s="435"/>
      <c r="CS16" s="436"/>
      <c r="CT16" s="400">
        <v>11</v>
      </c>
      <c r="CU16" s="401"/>
      <c r="CV16" s="401"/>
      <c r="CW16" s="401"/>
      <c r="CX16" s="401"/>
      <c r="CY16" s="401"/>
      <c r="CZ16" s="401"/>
      <c r="DA16" s="402"/>
      <c r="DB16" s="400">
        <v>4.9000000000000004</v>
      </c>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153</v>
      </c>
      <c r="N17" s="497"/>
      <c r="O17" s="497"/>
      <c r="P17" s="497"/>
      <c r="Q17" s="498"/>
      <c r="R17" s="480" t="s">
        <v>154</v>
      </c>
      <c r="S17" s="481"/>
      <c r="T17" s="481"/>
      <c r="U17" s="481"/>
      <c r="V17" s="482"/>
      <c r="W17" s="493" t="s">
        <v>155</v>
      </c>
      <c r="X17" s="389"/>
      <c r="Y17" s="389"/>
      <c r="Z17" s="389"/>
      <c r="AA17" s="389"/>
      <c r="AB17" s="390"/>
      <c r="AC17" s="356">
        <v>4207</v>
      </c>
      <c r="AD17" s="357"/>
      <c r="AE17" s="357"/>
      <c r="AF17" s="357"/>
      <c r="AG17" s="358"/>
      <c r="AH17" s="356">
        <v>4464</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2014541</v>
      </c>
      <c r="BO17" s="404"/>
      <c r="BP17" s="404"/>
      <c r="BQ17" s="404"/>
      <c r="BR17" s="404"/>
      <c r="BS17" s="404"/>
      <c r="BT17" s="404"/>
      <c r="BU17" s="405"/>
      <c r="BV17" s="403">
        <v>2077394</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157</v>
      </c>
      <c r="C18" s="454"/>
      <c r="D18" s="454"/>
      <c r="E18" s="455"/>
      <c r="F18" s="455"/>
      <c r="G18" s="455"/>
      <c r="H18" s="455"/>
      <c r="I18" s="455"/>
      <c r="J18" s="455"/>
      <c r="K18" s="455"/>
      <c r="L18" s="456">
        <v>82.16</v>
      </c>
      <c r="M18" s="456"/>
      <c r="N18" s="456"/>
      <c r="O18" s="456"/>
      <c r="P18" s="456"/>
      <c r="Q18" s="456"/>
      <c r="R18" s="457"/>
      <c r="S18" s="457"/>
      <c r="T18" s="457"/>
      <c r="U18" s="457"/>
      <c r="V18" s="458"/>
      <c r="W18" s="474"/>
      <c r="X18" s="475"/>
      <c r="Y18" s="475"/>
      <c r="Z18" s="475"/>
      <c r="AA18" s="475"/>
      <c r="AB18" s="499"/>
      <c r="AC18" s="373">
        <v>54.8</v>
      </c>
      <c r="AD18" s="374"/>
      <c r="AE18" s="374"/>
      <c r="AF18" s="374"/>
      <c r="AG18" s="459"/>
      <c r="AH18" s="373">
        <v>54.7</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4079234</v>
      </c>
      <c r="BO18" s="404"/>
      <c r="BP18" s="404"/>
      <c r="BQ18" s="404"/>
      <c r="BR18" s="404"/>
      <c r="BS18" s="404"/>
      <c r="BT18" s="404"/>
      <c r="BU18" s="405"/>
      <c r="BV18" s="403">
        <v>4325662</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159</v>
      </c>
      <c r="C19" s="454"/>
      <c r="D19" s="454"/>
      <c r="E19" s="455"/>
      <c r="F19" s="455"/>
      <c r="G19" s="455"/>
      <c r="H19" s="455"/>
      <c r="I19" s="455"/>
      <c r="J19" s="455"/>
      <c r="K19" s="455"/>
      <c r="L19" s="463">
        <v>187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6190721</v>
      </c>
      <c r="BO19" s="404"/>
      <c r="BP19" s="404"/>
      <c r="BQ19" s="404"/>
      <c r="BR19" s="404"/>
      <c r="BS19" s="404"/>
      <c r="BT19" s="404"/>
      <c r="BU19" s="405"/>
      <c r="BV19" s="403">
        <v>6004124</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161</v>
      </c>
      <c r="C20" s="454"/>
      <c r="D20" s="454"/>
      <c r="E20" s="455"/>
      <c r="F20" s="455"/>
      <c r="G20" s="455"/>
      <c r="H20" s="455"/>
      <c r="I20" s="455"/>
      <c r="J20" s="455"/>
      <c r="K20" s="455"/>
      <c r="L20" s="463">
        <v>5452</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6357145</v>
      </c>
      <c r="BO22" s="433"/>
      <c r="BP22" s="433"/>
      <c r="BQ22" s="433"/>
      <c r="BR22" s="433"/>
      <c r="BS22" s="433"/>
      <c r="BT22" s="433"/>
      <c r="BU22" s="434"/>
      <c r="BV22" s="432">
        <v>6452809</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5228421</v>
      </c>
      <c r="BO23" s="404"/>
      <c r="BP23" s="404"/>
      <c r="BQ23" s="404"/>
      <c r="BR23" s="404"/>
      <c r="BS23" s="404"/>
      <c r="BT23" s="404"/>
      <c r="BU23" s="405"/>
      <c r="BV23" s="403">
        <v>5316021</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171</v>
      </c>
      <c r="F24" s="360"/>
      <c r="G24" s="360"/>
      <c r="H24" s="360"/>
      <c r="I24" s="360"/>
      <c r="J24" s="360"/>
      <c r="K24" s="361"/>
      <c r="L24" s="356">
        <v>1</v>
      </c>
      <c r="M24" s="357"/>
      <c r="N24" s="357"/>
      <c r="O24" s="357"/>
      <c r="P24" s="358"/>
      <c r="Q24" s="356">
        <v>5952</v>
      </c>
      <c r="R24" s="357"/>
      <c r="S24" s="357"/>
      <c r="T24" s="357"/>
      <c r="U24" s="357"/>
      <c r="V24" s="358"/>
      <c r="W24" s="446"/>
      <c r="X24" s="383"/>
      <c r="Y24" s="384"/>
      <c r="Z24" s="359" t="s">
        <v>172</v>
      </c>
      <c r="AA24" s="360"/>
      <c r="AB24" s="360"/>
      <c r="AC24" s="360"/>
      <c r="AD24" s="360"/>
      <c r="AE24" s="360"/>
      <c r="AF24" s="360"/>
      <c r="AG24" s="361"/>
      <c r="AH24" s="356">
        <v>137</v>
      </c>
      <c r="AI24" s="357"/>
      <c r="AJ24" s="357"/>
      <c r="AK24" s="357"/>
      <c r="AL24" s="358"/>
      <c r="AM24" s="356">
        <v>386340</v>
      </c>
      <c r="AN24" s="357"/>
      <c r="AO24" s="357"/>
      <c r="AP24" s="357"/>
      <c r="AQ24" s="357"/>
      <c r="AR24" s="358"/>
      <c r="AS24" s="356">
        <v>2820</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3360318</v>
      </c>
      <c r="BO24" s="404"/>
      <c r="BP24" s="404"/>
      <c r="BQ24" s="404"/>
      <c r="BR24" s="404"/>
      <c r="BS24" s="404"/>
      <c r="BT24" s="404"/>
      <c r="BU24" s="405"/>
      <c r="BV24" s="403">
        <v>3409679</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174</v>
      </c>
      <c r="F25" s="360"/>
      <c r="G25" s="360"/>
      <c r="H25" s="360"/>
      <c r="I25" s="360"/>
      <c r="J25" s="360"/>
      <c r="K25" s="361"/>
      <c r="L25" s="356">
        <v>1</v>
      </c>
      <c r="M25" s="357"/>
      <c r="N25" s="357"/>
      <c r="O25" s="357"/>
      <c r="P25" s="358"/>
      <c r="Q25" s="356">
        <v>5670</v>
      </c>
      <c r="R25" s="357"/>
      <c r="S25" s="357"/>
      <c r="T25" s="357"/>
      <c r="U25" s="357"/>
      <c r="V25" s="358"/>
      <c r="W25" s="446"/>
      <c r="X25" s="383"/>
      <c r="Y25" s="384"/>
      <c r="Z25" s="359" t="s">
        <v>175</v>
      </c>
      <c r="AA25" s="360"/>
      <c r="AB25" s="360"/>
      <c r="AC25" s="360"/>
      <c r="AD25" s="360"/>
      <c r="AE25" s="360"/>
      <c r="AF25" s="360"/>
      <c r="AG25" s="361"/>
      <c r="AH25" s="356" t="s">
        <v>176</v>
      </c>
      <c r="AI25" s="357"/>
      <c r="AJ25" s="357"/>
      <c r="AK25" s="357"/>
      <c r="AL25" s="358"/>
      <c r="AM25" s="356" t="s">
        <v>176</v>
      </c>
      <c r="AN25" s="357"/>
      <c r="AO25" s="357"/>
      <c r="AP25" s="357"/>
      <c r="AQ25" s="357"/>
      <c r="AR25" s="358"/>
      <c r="AS25" s="356" t="s">
        <v>176</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735269</v>
      </c>
      <c r="BO25" s="433"/>
      <c r="BP25" s="433"/>
      <c r="BQ25" s="433"/>
      <c r="BR25" s="433"/>
      <c r="BS25" s="433"/>
      <c r="BT25" s="433"/>
      <c r="BU25" s="434"/>
      <c r="BV25" s="432">
        <v>507267</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178</v>
      </c>
      <c r="F26" s="360"/>
      <c r="G26" s="360"/>
      <c r="H26" s="360"/>
      <c r="I26" s="360"/>
      <c r="J26" s="360"/>
      <c r="K26" s="361"/>
      <c r="L26" s="356">
        <v>1</v>
      </c>
      <c r="M26" s="357"/>
      <c r="N26" s="357"/>
      <c r="O26" s="357"/>
      <c r="P26" s="358"/>
      <c r="Q26" s="356">
        <v>4969</v>
      </c>
      <c r="R26" s="357"/>
      <c r="S26" s="357"/>
      <c r="T26" s="357"/>
      <c r="U26" s="357"/>
      <c r="V26" s="358"/>
      <c r="W26" s="446"/>
      <c r="X26" s="383"/>
      <c r="Y26" s="384"/>
      <c r="Z26" s="359" t="s">
        <v>179</v>
      </c>
      <c r="AA26" s="414"/>
      <c r="AB26" s="414"/>
      <c r="AC26" s="414"/>
      <c r="AD26" s="414"/>
      <c r="AE26" s="414"/>
      <c r="AF26" s="414"/>
      <c r="AG26" s="415"/>
      <c r="AH26" s="356">
        <v>8</v>
      </c>
      <c r="AI26" s="357"/>
      <c r="AJ26" s="357"/>
      <c r="AK26" s="357"/>
      <c r="AL26" s="358"/>
      <c r="AM26" s="356">
        <v>22328</v>
      </c>
      <c r="AN26" s="357"/>
      <c r="AO26" s="357"/>
      <c r="AP26" s="357"/>
      <c r="AQ26" s="357"/>
      <c r="AR26" s="358"/>
      <c r="AS26" s="356">
        <v>2791</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176</v>
      </c>
      <c r="BO26" s="404"/>
      <c r="BP26" s="404"/>
      <c r="BQ26" s="404"/>
      <c r="BR26" s="404"/>
      <c r="BS26" s="404"/>
      <c r="BT26" s="404"/>
      <c r="BU26" s="405"/>
      <c r="BV26" s="403" t="s">
        <v>176</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181</v>
      </c>
      <c r="F27" s="360"/>
      <c r="G27" s="360"/>
      <c r="H27" s="360"/>
      <c r="I27" s="360"/>
      <c r="J27" s="360"/>
      <c r="K27" s="361"/>
      <c r="L27" s="356">
        <v>1</v>
      </c>
      <c r="M27" s="357"/>
      <c r="N27" s="357"/>
      <c r="O27" s="357"/>
      <c r="P27" s="358"/>
      <c r="Q27" s="356">
        <v>3088</v>
      </c>
      <c r="R27" s="357"/>
      <c r="S27" s="357"/>
      <c r="T27" s="357"/>
      <c r="U27" s="357"/>
      <c r="V27" s="358"/>
      <c r="W27" s="446"/>
      <c r="X27" s="383"/>
      <c r="Y27" s="384"/>
      <c r="Z27" s="359" t="s">
        <v>182</v>
      </c>
      <c r="AA27" s="360"/>
      <c r="AB27" s="360"/>
      <c r="AC27" s="360"/>
      <c r="AD27" s="360"/>
      <c r="AE27" s="360"/>
      <c r="AF27" s="360"/>
      <c r="AG27" s="361"/>
      <c r="AH27" s="356">
        <v>18</v>
      </c>
      <c r="AI27" s="357"/>
      <c r="AJ27" s="357"/>
      <c r="AK27" s="357"/>
      <c r="AL27" s="358"/>
      <c r="AM27" s="356">
        <v>47322</v>
      </c>
      <c r="AN27" s="357"/>
      <c r="AO27" s="357"/>
      <c r="AP27" s="357"/>
      <c r="AQ27" s="357"/>
      <c r="AR27" s="358"/>
      <c r="AS27" s="356">
        <v>2629</v>
      </c>
      <c r="AT27" s="357"/>
      <c r="AU27" s="357"/>
      <c r="AV27" s="357"/>
      <c r="AW27" s="357"/>
      <c r="AX27" s="416"/>
      <c r="AY27" s="440" t="s">
        <v>183</v>
      </c>
      <c r="AZ27" s="441"/>
      <c r="BA27" s="441"/>
      <c r="BB27" s="441"/>
      <c r="BC27" s="441"/>
      <c r="BD27" s="441"/>
      <c r="BE27" s="441"/>
      <c r="BF27" s="441"/>
      <c r="BG27" s="441"/>
      <c r="BH27" s="441"/>
      <c r="BI27" s="441"/>
      <c r="BJ27" s="441"/>
      <c r="BK27" s="441"/>
      <c r="BL27" s="441"/>
      <c r="BM27" s="442"/>
      <c r="BN27" s="437">
        <v>100013</v>
      </c>
      <c r="BO27" s="438"/>
      <c r="BP27" s="438"/>
      <c r="BQ27" s="438"/>
      <c r="BR27" s="438"/>
      <c r="BS27" s="438"/>
      <c r="BT27" s="438"/>
      <c r="BU27" s="439"/>
      <c r="BV27" s="437">
        <v>100012</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184</v>
      </c>
      <c r="F28" s="360"/>
      <c r="G28" s="360"/>
      <c r="H28" s="360"/>
      <c r="I28" s="360"/>
      <c r="J28" s="360"/>
      <c r="K28" s="361"/>
      <c r="L28" s="356">
        <v>1</v>
      </c>
      <c r="M28" s="357"/>
      <c r="N28" s="357"/>
      <c r="O28" s="357"/>
      <c r="P28" s="358"/>
      <c r="Q28" s="356">
        <v>2413</v>
      </c>
      <c r="R28" s="357"/>
      <c r="S28" s="357"/>
      <c r="T28" s="357"/>
      <c r="U28" s="357"/>
      <c r="V28" s="358"/>
      <c r="W28" s="446"/>
      <c r="X28" s="383"/>
      <c r="Y28" s="384"/>
      <c r="Z28" s="359" t="s">
        <v>185</v>
      </c>
      <c r="AA28" s="360"/>
      <c r="AB28" s="360"/>
      <c r="AC28" s="360"/>
      <c r="AD28" s="360"/>
      <c r="AE28" s="360"/>
      <c r="AF28" s="360"/>
      <c r="AG28" s="361"/>
      <c r="AH28" s="356" t="s">
        <v>176</v>
      </c>
      <c r="AI28" s="357"/>
      <c r="AJ28" s="357"/>
      <c r="AK28" s="357"/>
      <c r="AL28" s="358"/>
      <c r="AM28" s="356" t="s">
        <v>176</v>
      </c>
      <c r="AN28" s="357"/>
      <c r="AO28" s="357"/>
      <c r="AP28" s="357"/>
      <c r="AQ28" s="357"/>
      <c r="AR28" s="358"/>
      <c r="AS28" s="356" t="s">
        <v>176</v>
      </c>
      <c r="AT28" s="357"/>
      <c r="AU28" s="357"/>
      <c r="AV28" s="357"/>
      <c r="AW28" s="357"/>
      <c r="AX28" s="416"/>
      <c r="AY28" s="420" t="s">
        <v>186</v>
      </c>
      <c r="AZ28" s="421"/>
      <c r="BA28" s="421"/>
      <c r="BB28" s="422"/>
      <c r="BC28" s="429" t="s">
        <v>48</v>
      </c>
      <c r="BD28" s="430"/>
      <c r="BE28" s="430"/>
      <c r="BF28" s="430"/>
      <c r="BG28" s="430"/>
      <c r="BH28" s="430"/>
      <c r="BI28" s="430"/>
      <c r="BJ28" s="430"/>
      <c r="BK28" s="430"/>
      <c r="BL28" s="430"/>
      <c r="BM28" s="431"/>
      <c r="BN28" s="432">
        <v>1057155</v>
      </c>
      <c r="BO28" s="433"/>
      <c r="BP28" s="433"/>
      <c r="BQ28" s="433"/>
      <c r="BR28" s="433"/>
      <c r="BS28" s="433"/>
      <c r="BT28" s="433"/>
      <c r="BU28" s="434"/>
      <c r="BV28" s="432">
        <v>680315</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187</v>
      </c>
      <c r="F29" s="360"/>
      <c r="G29" s="360"/>
      <c r="H29" s="360"/>
      <c r="I29" s="360"/>
      <c r="J29" s="360"/>
      <c r="K29" s="361"/>
      <c r="L29" s="356">
        <v>11</v>
      </c>
      <c r="M29" s="357"/>
      <c r="N29" s="357"/>
      <c r="O29" s="357"/>
      <c r="P29" s="358"/>
      <c r="Q29" s="356">
        <v>2252</v>
      </c>
      <c r="R29" s="357"/>
      <c r="S29" s="357"/>
      <c r="T29" s="357"/>
      <c r="U29" s="357"/>
      <c r="V29" s="358"/>
      <c r="W29" s="447"/>
      <c r="X29" s="448"/>
      <c r="Y29" s="449"/>
      <c r="Z29" s="359" t="s">
        <v>188</v>
      </c>
      <c r="AA29" s="360"/>
      <c r="AB29" s="360"/>
      <c r="AC29" s="360"/>
      <c r="AD29" s="360"/>
      <c r="AE29" s="360"/>
      <c r="AF29" s="360"/>
      <c r="AG29" s="361"/>
      <c r="AH29" s="356">
        <v>155</v>
      </c>
      <c r="AI29" s="357"/>
      <c r="AJ29" s="357"/>
      <c r="AK29" s="357"/>
      <c r="AL29" s="358"/>
      <c r="AM29" s="356">
        <v>433662</v>
      </c>
      <c r="AN29" s="357"/>
      <c r="AO29" s="357"/>
      <c r="AP29" s="357"/>
      <c r="AQ29" s="357"/>
      <c r="AR29" s="358"/>
      <c r="AS29" s="356">
        <v>2798</v>
      </c>
      <c r="AT29" s="357"/>
      <c r="AU29" s="357"/>
      <c r="AV29" s="357"/>
      <c r="AW29" s="357"/>
      <c r="AX29" s="416"/>
      <c r="AY29" s="423"/>
      <c r="AZ29" s="424"/>
      <c r="BA29" s="424"/>
      <c r="BB29" s="425"/>
      <c r="BC29" s="417" t="s">
        <v>189</v>
      </c>
      <c r="BD29" s="418"/>
      <c r="BE29" s="418"/>
      <c r="BF29" s="418"/>
      <c r="BG29" s="418"/>
      <c r="BH29" s="418"/>
      <c r="BI29" s="418"/>
      <c r="BJ29" s="418"/>
      <c r="BK29" s="418"/>
      <c r="BL29" s="418"/>
      <c r="BM29" s="419"/>
      <c r="BN29" s="403">
        <v>606944</v>
      </c>
      <c r="BO29" s="404"/>
      <c r="BP29" s="404"/>
      <c r="BQ29" s="404"/>
      <c r="BR29" s="404"/>
      <c r="BS29" s="404"/>
      <c r="BT29" s="404"/>
      <c r="BU29" s="405"/>
      <c r="BV29" s="403">
        <v>423309</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190</v>
      </c>
      <c r="X30" s="371"/>
      <c r="Y30" s="371"/>
      <c r="Z30" s="371"/>
      <c r="AA30" s="371"/>
      <c r="AB30" s="371"/>
      <c r="AC30" s="371"/>
      <c r="AD30" s="371"/>
      <c r="AE30" s="371"/>
      <c r="AF30" s="371"/>
      <c r="AG30" s="372"/>
      <c r="AH30" s="373">
        <v>92.9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664946</v>
      </c>
      <c r="BO30" s="438"/>
      <c r="BP30" s="438"/>
      <c r="BQ30" s="438"/>
      <c r="BR30" s="438"/>
      <c r="BS30" s="438"/>
      <c r="BT30" s="438"/>
      <c r="BU30" s="439"/>
      <c r="BV30" s="437">
        <v>283267</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191</v>
      </c>
      <c r="D32" s="362"/>
      <c r="E32" s="362"/>
      <c r="F32" s="362"/>
      <c r="G32" s="362"/>
      <c r="H32" s="362"/>
      <c r="I32" s="362"/>
      <c r="J32" s="362"/>
      <c r="K32" s="362"/>
      <c r="L32" s="362"/>
      <c r="M32" s="362"/>
      <c r="N32" s="362"/>
      <c r="O32" s="362"/>
      <c r="P32" s="362"/>
      <c r="Q32" s="362"/>
      <c r="R32" s="362"/>
      <c r="S32" s="362"/>
      <c r="U32" s="363" t="s">
        <v>192</v>
      </c>
      <c r="V32" s="363"/>
      <c r="W32" s="363"/>
      <c r="X32" s="363"/>
      <c r="Y32" s="363"/>
      <c r="Z32" s="363"/>
      <c r="AA32" s="363"/>
      <c r="AB32" s="363"/>
      <c r="AC32" s="363"/>
      <c r="AD32" s="363"/>
      <c r="AE32" s="363"/>
      <c r="AF32" s="363"/>
      <c r="AG32" s="363"/>
      <c r="AH32" s="363"/>
      <c r="AI32" s="363"/>
      <c r="AJ32" s="363"/>
      <c r="AK32" s="363"/>
      <c r="AM32" s="363" t="s">
        <v>193</v>
      </c>
      <c r="AN32" s="363"/>
      <c r="AO32" s="363"/>
      <c r="AP32" s="363"/>
      <c r="AQ32" s="363"/>
      <c r="AR32" s="363"/>
      <c r="AS32" s="363"/>
      <c r="AT32" s="363"/>
      <c r="AU32" s="363"/>
      <c r="AV32" s="363"/>
      <c r="AW32" s="363"/>
      <c r="AX32" s="363"/>
      <c r="AY32" s="363"/>
      <c r="AZ32" s="363"/>
      <c r="BA32" s="363"/>
      <c r="BB32" s="363"/>
      <c r="BC32" s="363"/>
      <c r="BE32" s="363" t="s">
        <v>194</v>
      </c>
      <c r="BF32" s="363"/>
      <c r="BG32" s="363"/>
      <c r="BH32" s="363"/>
      <c r="BI32" s="363"/>
      <c r="BJ32" s="363"/>
      <c r="BK32" s="363"/>
      <c r="BL32" s="363"/>
      <c r="BM32" s="363"/>
      <c r="BN32" s="363"/>
      <c r="BO32" s="363"/>
      <c r="BP32" s="363"/>
      <c r="BQ32" s="363"/>
      <c r="BR32" s="363"/>
      <c r="BS32" s="363"/>
      <c r="BT32" s="363"/>
      <c r="BU32" s="363"/>
      <c r="BW32" s="363" t="s">
        <v>195</v>
      </c>
      <c r="BX32" s="363"/>
      <c r="BY32" s="363"/>
      <c r="BZ32" s="363"/>
      <c r="CA32" s="363"/>
      <c r="CB32" s="363"/>
      <c r="CC32" s="363"/>
      <c r="CD32" s="363"/>
      <c r="CE32" s="363"/>
      <c r="CF32" s="363"/>
      <c r="CG32" s="363"/>
      <c r="CH32" s="363"/>
      <c r="CI32" s="363"/>
      <c r="CJ32" s="363"/>
      <c r="CK32" s="363"/>
      <c r="CL32" s="363"/>
      <c r="CM32" s="363"/>
      <c r="CO32" s="363" t="s">
        <v>196</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197</v>
      </c>
      <c r="D33" s="355"/>
      <c r="E33" s="354" t="s">
        <v>198</v>
      </c>
      <c r="F33" s="354"/>
      <c r="G33" s="354"/>
      <c r="H33" s="354"/>
      <c r="I33" s="354"/>
      <c r="J33" s="354"/>
      <c r="K33" s="354"/>
      <c r="L33" s="354"/>
      <c r="M33" s="354"/>
      <c r="N33" s="354"/>
      <c r="O33" s="354"/>
      <c r="P33" s="354"/>
      <c r="Q33" s="354"/>
      <c r="R33" s="354"/>
      <c r="S33" s="354"/>
      <c r="T33" s="176"/>
      <c r="U33" s="355" t="s">
        <v>199</v>
      </c>
      <c r="V33" s="355"/>
      <c r="W33" s="354" t="s">
        <v>200</v>
      </c>
      <c r="X33" s="354"/>
      <c r="Y33" s="354"/>
      <c r="Z33" s="354"/>
      <c r="AA33" s="354"/>
      <c r="AB33" s="354"/>
      <c r="AC33" s="354"/>
      <c r="AD33" s="354"/>
      <c r="AE33" s="354"/>
      <c r="AF33" s="354"/>
      <c r="AG33" s="354"/>
      <c r="AH33" s="354"/>
      <c r="AI33" s="354"/>
      <c r="AJ33" s="354"/>
      <c r="AK33" s="354"/>
      <c r="AL33" s="176"/>
      <c r="AM33" s="355" t="s">
        <v>199</v>
      </c>
      <c r="AN33" s="355"/>
      <c r="AO33" s="354" t="s">
        <v>200</v>
      </c>
      <c r="AP33" s="354"/>
      <c r="AQ33" s="354"/>
      <c r="AR33" s="354"/>
      <c r="AS33" s="354"/>
      <c r="AT33" s="354"/>
      <c r="AU33" s="354"/>
      <c r="AV33" s="354"/>
      <c r="AW33" s="354"/>
      <c r="AX33" s="354"/>
      <c r="AY33" s="354"/>
      <c r="AZ33" s="354"/>
      <c r="BA33" s="354"/>
      <c r="BB33" s="354"/>
      <c r="BC33" s="354"/>
      <c r="BD33" s="182"/>
      <c r="BE33" s="354" t="s">
        <v>201</v>
      </c>
      <c r="BF33" s="354"/>
      <c r="BG33" s="354" t="s">
        <v>202</v>
      </c>
      <c r="BH33" s="354"/>
      <c r="BI33" s="354"/>
      <c r="BJ33" s="354"/>
      <c r="BK33" s="354"/>
      <c r="BL33" s="354"/>
      <c r="BM33" s="354"/>
      <c r="BN33" s="354"/>
      <c r="BO33" s="354"/>
      <c r="BP33" s="354"/>
      <c r="BQ33" s="354"/>
      <c r="BR33" s="354"/>
      <c r="BS33" s="354"/>
      <c r="BT33" s="354"/>
      <c r="BU33" s="354"/>
      <c r="BV33" s="182"/>
      <c r="BW33" s="355" t="s">
        <v>201</v>
      </c>
      <c r="BX33" s="355"/>
      <c r="BY33" s="354" t="s">
        <v>203</v>
      </c>
      <c r="BZ33" s="354"/>
      <c r="CA33" s="354"/>
      <c r="CB33" s="354"/>
      <c r="CC33" s="354"/>
      <c r="CD33" s="354"/>
      <c r="CE33" s="354"/>
      <c r="CF33" s="354"/>
      <c r="CG33" s="354"/>
      <c r="CH33" s="354"/>
      <c r="CI33" s="354"/>
      <c r="CJ33" s="354"/>
      <c r="CK33" s="354"/>
      <c r="CL33" s="354"/>
      <c r="CM33" s="354"/>
      <c r="CN33" s="176"/>
      <c r="CO33" s="355" t="s">
        <v>197</v>
      </c>
      <c r="CP33" s="355"/>
      <c r="CQ33" s="354" t="s">
        <v>204</v>
      </c>
      <c r="CR33" s="354"/>
      <c r="CS33" s="354"/>
      <c r="CT33" s="354"/>
      <c r="CU33" s="354"/>
      <c r="CV33" s="354"/>
      <c r="CW33" s="354"/>
      <c r="CX33" s="354"/>
      <c r="CY33" s="354"/>
      <c r="CZ33" s="354"/>
      <c r="DA33" s="354"/>
      <c r="DB33" s="354"/>
      <c r="DC33" s="354"/>
      <c r="DD33" s="354"/>
      <c r="DE33" s="354"/>
      <c r="DF33" s="176"/>
      <c r="DG33" s="353" t="s">
        <v>205</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涌谷町一般会計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涌谷町国民健康保険事業勘定特別会計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涌谷町国民健康保険病院事業会計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10</v>
      </c>
      <c r="BX34" s="351"/>
      <c r="BY34" s="352" t="str">
        <f>IF('各会計、関係団体の財政状況及び健全化判断比率'!B68="","",'各会計、関係団体の財政状況及び健全化判断比率'!B68)</f>
        <v>宮城県市町村職員退職手当組合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涌谷町介護保険事業勘定特別会計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涌谷町老人保健施設事業会計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11</v>
      </c>
      <c r="BX35" s="351"/>
      <c r="BY35" s="352" t="str">
        <f>IF('各会計、関係団体の財政状況及び健全化判断比率'!B69="","",'各会計、関係団体の財政状況及び健全化判断比率'!B69)</f>
        <v>宮城県市町村非常勤消防団員補償報償組合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涌谷町後期高齢者医療保険事業勘定特別会計</v>
      </c>
      <c r="X36" s="352"/>
      <c r="Y36" s="352"/>
      <c r="Z36" s="352"/>
      <c r="AA36" s="352"/>
      <c r="AB36" s="352"/>
      <c r="AC36" s="352"/>
      <c r="AD36" s="352"/>
      <c r="AE36" s="352"/>
      <c r="AF36" s="352"/>
      <c r="AG36" s="352"/>
      <c r="AH36" s="352"/>
      <c r="AI36" s="352"/>
      <c r="AJ36" s="352"/>
      <c r="AK36" s="352"/>
      <c r="AL36" s="172"/>
      <c r="AM36" s="351">
        <f t="shared" si="0"/>
        <v>7</v>
      </c>
      <c r="AN36" s="351"/>
      <c r="AO36" s="352" t="str">
        <f>IF('各会計、関係団体の財政状況及び健全化判断比率'!B33="","",'各会計、関係団体の財政状況及び健全化判断比率'!B33)</f>
        <v>涌谷町訪問看護ステーション事業会計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12</v>
      </c>
      <c r="BX36" s="351"/>
      <c r="BY36" s="352" t="str">
        <f>IF('各会計、関係団体の財政状況及び健全化判断比率'!B70="","",'各会計、関係団体の財政状況及び健全化判断比率'!B70)</f>
        <v>大崎地域広域行政事務組合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f t="shared" si="0"/>
        <v>8</v>
      </c>
      <c r="AN37" s="351"/>
      <c r="AO37" s="352" t="str">
        <f>IF('各会計、関係団体の財政状況及び健全化判断比率'!B34="","",'各会計、関係団体の財政状況及び健全化判断比率'!B34)</f>
        <v>涌谷町水道事業会計</v>
      </c>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13</v>
      </c>
      <c r="BX37" s="351"/>
      <c r="BY37" s="352" t="str">
        <f>IF('各会計、関係団体の財政状況及び健全化判断比率'!B71="","",'各会計、関係団体の財政状況及び健全化判断比率'!B71)</f>
        <v>宮城県市町村自治振興センター</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f t="shared" si="0"/>
        <v>9</v>
      </c>
      <c r="AN38" s="351"/>
      <c r="AO38" s="352" t="str">
        <f>IF('各会計、関係団体の財政状況及び健全化判断比率'!B35="","",'各会計、関係団体の財政状況及び健全化判断比率'!B35)</f>
        <v>涌谷町下水道事業会計</v>
      </c>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14</v>
      </c>
      <c r="BX38" s="351"/>
      <c r="BY38" s="352" t="str">
        <f>IF('各会計、関係団体の財政状況及び健全化判断比率'!B72="","",'各会計、関係団体の財政状況及び健全化判断比率'!B72)</f>
        <v>宮城県後期高齢者医療広域連合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t="str">
        <f t="shared" si="2"/>
        <v/>
      </c>
      <c r="BX39" s="351"/>
      <c r="BY39" s="352" t="str">
        <f>IF('各会計、関係団体の財政状況及び健全化判断比率'!B73="","",'各会計、関係団体の財政状況及び健全化判断比率'!B73)</f>
        <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8" t="s">
        <v>207</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208</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209</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210</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211</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212</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15"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32" t="s">
        <v>580</v>
      </c>
      <c r="D34" s="1132"/>
      <c r="E34" s="1133"/>
      <c r="F34" s="32">
        <v>3.83</v>
      </c>
      <c r="G34" s="33">
        <v>0</v>
      </c>
      <c r="H34" s="33" t="s">
        <v>581</v>
      </c>
      <c r="I34" s="33" t="s">
        <v>582</v>
      </c>
      <c r="J34" s="34" t="s">
        <v>583</v>
      </c>
      <c r="K34" s="22"/>
      <c r="L34" s="22"/>
      <c r="M34" s="22"/>
      <c r="N34" s="22"/>
      <c r="O34" s="22"/>
      <c r="P34" s="22"/>
    </row>
    <row r="35" spans="1:16" ht="39" customHeight="1" x14ac:dyDescent="0.15">
      <c r="A35" s="22"/>
      <c r="B35" s="35"/>
      <c r="C35" s="1128" t="s">
        <v>584</v>
      </c>
      <c r="D35" s="1128"/>
      <c r="E35" s="1129"/>
      <c r="F35" s="36">
        <v>6.84</v>
      </c>
      <c r="G35" s="37">
        <v>5.96</v>
      </c>
      <c r="H35" s="37">
        <v>5.73</v>
      </c>
      <c r="I35" s="37">
        <v>5.65</v>
      </c>
      <c r="J35" s="38">
        <v>6.27</v>
      </c>
      <c r="K35" s="22"/>
      <c r="L35" s="22"/>
      <c r="M35" s="22"/>
      <c r="N35" s="22"/>
      <c r="O35" s="22"/>
      <c r="P35" s="22"/>
    </row>
    <row r="36" spans="1:16" ht="39" customHeight="1" x14ac:dyDescent="0.15">
      <c r="A36" s="22"/>
      <c r="B36" s="35"/>
      <c r="C36" s="1128" t="s">
        <v>585</v>
      </c>
      <c r="D36" s="1128"/>
      <c r="E36" s="1129"/>
      <c r="F36" s="36" t="s">
        <v>531</v>
      </c>
      <c r="G36" s="37" t="s">
        <v>531</v>
      </c>
      <c r="H36" s="37" t="s">
        <v>531</v>
      </c>
      <c r="I36" s="37">
        <v>2.12</v>
      </c>
      <c r="J36" s="38">
        <v>2.3199999999999998</v>
      </c>
      <c r="K36" s="22"/>
      <c r="L36" s="22"/>
      <c r="M36" s="22"/>
      <c r="N36" s="22"/>
      <c r="O36" s="22"/>
      <c r="P36" s="22"/>
    </row>
    <row r="37" spans="1:16" ht="39" customHeight="1" x14ac:dyDescent="0.15">
      <c r="A37" s="22"/>
      <c r="B37" s="35"/>
      <c r="C37" s="1128" t="s">
        <v>586</v>
      </c>
      <c r="D37" s="1128"/>
      <c r="E37" s="1129"/>
      <c r="F37" s="36">
        <v>2.73</v>
      </c>
      <c r="G37" s="37">
        <v>1.93</v>
      </c>
      <c r="H37" s="37">
        <v>1.62</v>
      </c>
      <c r="I37" s="37">
        <v>3.58</v>
      </c>
      <c r="J37" s="38">
        <v>1.93</v>
      </c>
      <c r="K37" s="22"/>
      <c r="L37" s="22"/>
      <c r="M37" s="22"/>
      <c r="N37" s="22"/>
      <c r="O37" s="22"/>
      <c r="P37" s="22"/>
    </row>
    <row r="38" spans="1:16" ht="39" customHeight="1" x14ac:dyDescent="0.15">
      <c r="A38" s="22"/>
      <c r="B38" s="35"/>
      <c r="C38" s="1128" t="s">
        <v>587</v>
      </c>
      <c r="D38" s="1128"/>
      <c r="E38" s="1129"/>
      <c r="F38" s="36">
        <v>0.6</v>
      </c>
      <c r="G38" s="37">
        <v>0.9</v>
      </c>
      <c r="H38" s="37">
        <v>0.53</v>
      </c>
      <c r="I38" s="37">
        <v>0.53</v>
      </c>
      <c r="J38" s="38">
        <v>1.46</v>
      </c>
      <c r="K38" s="22"/>
      <c r="L38" s="22"/>
      <c r="M38" s="22"/>
      <c r="N38" s="22"/>
      <c r="O38" s="22"/>
      <c r="P38" s="22"/>
    </row>
    <row r="39" spans="1:16" ht="39" customHeight="1" x14ac:dyDescent="0.15">
      <c r="A39" s="22"/>
      <c r="B39" s="35"/>
      <c r="C39" s="1128" t="s">
        <v>588</v>
      </c>
      <c r="D39" s="1128"/>
      <c r="E39" s="1129"/>
      <c r="F39" s="36">
        <v>1.37</v>
      </c>
      <c r="G39" s="37">
        <v>1.2</v>
      </c>
      <c r="H39" s="37">
        <v>1.43</v>
      </c>
      <c r="I39" s="37">
        <v>1.26</v>
      </c>
      <c r="J39" s="38">
        <v>1.2</v>
      </c>
      <c r="K39" s="22"/>
      <c r="L39" s="22"/>
      <c r="M39" s="22"/>
      <c r="N39" s="22"/>
      <c r="O39" s="22"/>
      <c r="P39" s="22"/>
    </row>
    <row r="40" spans="1:16" ht="39" customHeight="1" x14ac:dyDescent="0.15">
      <c r="A40" s="22"/>
      <c r="B40" s="35"/>
      <c r="C40" s="1128" t="s">
        <v>589</v>
      </c>
      <c r="D40" s="1128"/>
      <c r="E40" s="1129"/>
      <c r="F40" s="36">
        <v>2.06</v>
      </c>
      <c r="G40" s="37">
        <v>1.98</v>
      </c>
      <c r="H40" s="37">
        <v>1.7</v>
      </c>
      <c r="I40" s="37">
        <v>1.24</v>
      </c>
      <c r="J40" s="38">
        <v>1.1200000000000001</v>
      </c>
      <c r="K40" s="22"/>
      <c r="L40" s="22"/>
      <c r="M40" s="22"/>
      <c r="N40" s="22"/>
      <c r="O40" s="22"/>
      <c r="P40" s="22"/>
    </row>
    <row r="41" spans="1:16" ht="39" customHeight="1" x14ac:dyDescent="0.15">
      <c r="A41" s="22"/>
      <c r="B41" s="35"/>
      <c r="C41" s="1128" t="s">
        <v>590</v>
      </c>
      <c r="D41" s="1128"/>
      <c r="E41" s="1129"/>
      <c r="F41" s="36">
        <v>1.81</v>
      </c>
      <c r="G41" s="37">
        <v>1.75</v>
      </c>
      <c r="H41" s="37">
        <v>0.87</v>
      </c>
      <c r="I41" s="37">
        <v>0.64</v>
      </c>
      <c r="J41" s="38">
        <v>0.35</v>
      </c>
      <c r="K41" s="22"/>
      <c r="L41" s="22"/>
      <c r="M41" s="22"/>
      <c r="N41" s="22"/>
      <c r="O41" s="22"/>
      <c r="P41" s="22"/>
    </row>
    <row r="42" spans="1:16" ht="39" customHeight="1" x14ac:dyDescent="0.15">
      <c r="A42" s="22"/>
      <c r="B42" s="39"/>
      <c r="C42" s="1128" t="s">
        <v>591</v>
      </c>
      <c r="D42" s="1128"/>
      <c r="E42" s="1129"/>
      <c r="F42" s="36" t="s">
        <v>531</v>
      </c>
      <c r="G42" s="37" t="s">
        <v>531</v>
      </c>
      <c r="H42" s="37" t="s">
        <v>531</v>
      </c>
      <c r="I42" s="37" t="s">
        <v>531</v>
      </c>
      <c r="J42" s="38" t="s">
        <v>531</v>
      </c>
      <c r="K42" s="22"/>
      <c r="L42" s="22"/>
      <c r="M42" s="22"/>
      <c r="N42" s="22"/>
      <c r="O42" s="22"/>
      <c r="P42" s="22"/>
    </row>
    <row r="43" spans="1:16" ht="39" customHeight="1" thickBot="1" x14ac:dyDescent="0.2">
      <c r="A43" s="22"/>
      <c r="B43" s="40"/>
      <c r="C43" s="1130" t="s">
        <v>592</v>
      </c>
      <c r="D43" s="1130"/>
      <c r="E43" s="1131"/>
      <c r="F43" s="41">
        <v>1.41</v>
      </c>
      <c r="G43" s="42">
        <v>1.5</v>
      </c>
      <c r="H43" s="42">
        <v>1.87</v>
      </c>
      <c r="I43" s="42">
        <v>0.1</v>
      </c>
      <c r="J43" s="43">
        <v>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cU4MocGWjgks5NuwjT1phxc9W8lT42a4D7/Q+XoR78m066vHqKbbLB/Q+/boFDESmfrZ/to5oAOWm9JZAv7Rw==" saltValue="3MxI4JRUnfbH6wdHAaRh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736</v>
      </c>
      <c r="L45" s="58">
        <v>627</v>
      </c>
      <c r="M45" s="58">
        <v>586</v>
      </c>
      <c r="N45" s="58">
        <v>668</v>
      </c>
      <c r="O45" s="59">
        <v>543</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531</v>
      </c>
      <c r="L46" s="62" t="s">
        <v>531</v>
      </c>
      <c r="M46" s="62" t="s">
        <v>531</v>
      </c>
      <c r="N46" s="62" t="s">
        <v>531</v>
      </c>
      <c r="O46" s="63" t="s">
        <v>531</v>
      </c>
      <c r="P46" s="46"/>
      <c r="Q46" s="46"/>
      <c r="R46" s="46"/>
      <c r="S46" s="46"/>
      <c r="T46" s="46"/>
      <c r="U46" s="46"/>
    </row>
    <row r="47" spans="1:21" ht="30.75" customHeight="1" x14ac:dyDescent="0.15">
      <c r="A47" s="46"/>
      <c r="B47" s="1154"/>
      <c r="C47" s="1155"/>
      <c r="D47" s="60"/>
      <c r="E47" s="1136" t="s">
        <v>14</v>
      </c>
      <c r="F47" s="1136"/>
      <c r="G47" s="1136"/>
      <c r="H47" s="1136"/>
      <c r="I47" s="1136"/>
      <c r="J47" s="1137"/>
      <c r="K47" s="61">
        <v>13</v>
      </c>
      <c r="L47" s="62">
        <v>13</v>
      </c>
      <c r="M47" s="62">
        <v>13</v>
      </c>
      <c r="N47" s="62">
        <v>13</v>
      </c>
      <c r="O47" s="63" t="s">
        <v>531</v>
      </c>
      <c r="P47" s="46"/>
      <c r="Q47" s="46"/>
      <c r="R47" s="46"/>
      <c r="S47" s="46"/>
      <c r="T47" s="46"/>
      <c r="U47" s="46"/>
    </row>
    <row r="48" spans="1:21" ht="30.75" customHeight="1" x14ac:dyDescent="0.15">
      <c r="A48" s="46"/>
      <c r="B48" s="1154"/>
      <c r="C48" s="1155"/>
      <c r="D48" s="60"/>
      <c r="E48" s="1136" t="s">
        <v>15</v>
      </c>
      <c r="F48" s="1136"/>
      <c r="G48" s="1136"/>
      <c r="H48" s="1136"/>
      <c r="I48" s="1136"/>
      <c r="J48" s="1137"/>
      <c r="K48" s="61">
        <v>462</v>
      </c>
      <c r="L48" s="62">
        <v>394</v>
      </c>
      <c r="M48" s="62">
        <v>301</v>
      </c>
      <c r="N48" s="62">
        <v>282</v>
      </c>
      <c r="O48" s="63">
        <v>271</v>
      </c>
      <c r="P48" s="46"/>
      <c r="Q48" s="46"/>
      <c r="R48" s="46"/>
      <c r="S48" s="46"/>
      <c r="T48" s="46"/>
      <c r="U48" s="46"/>
    </row>
    <row r="49" spans="1:21" ht="30.75" customHeight="1" x14ac:dyDescent="0.15">
      <c r="A49" s="46"/>
      <c r="B49" s="1154"/>
      <c r="C49" s="1155"/>
      <c r="D49" s="60"/>
      <c r="E49" s="1136" t="s">
        <v>16</v>
      </c>
      <c r="F49" s="1136"/>
      <c r="G49" s="1136"/>
      <c r="H49" s="1136"/>
      <c r="I49" s="1136"/>
      <c r="J49" s="1137"/>
      <c r="K49" s="61">
        <v>114</v>
      </c>
      <c r="L49" s="62">
        <v>100</v>
      </c>
      <c r="M49" s="62">
        <v>100</v>
      </c>
      <c r="N49" s="62">
        <v>94</v>
      </c>
      <c r="O49" s="63">
        <v>98</v>
      </c>
      <c r="P49" s="46"/>
      <c r="Q49" s="46"/>
      <c r="R49" s="46"/>
      <c r="S49" s="46"/>
      <c r="T49" s="46"/>
      <c r="U49" s="46"/>
    </row>
    <row r="50" spans="1:21" ht="30.75" customHeight="1" x14ac:dyDescent="0.15">
      <c r="A50" s="46"/>
      <c r="B50" s="1154"/>
      <c r="C50" s="1155"/>
      <c r="D50" s="60"/>
      <c r="E50" s="1136" t="s">
        <v>17</v>
      </c>
      <c r="F50" s="1136"/>
      <c r="G50" s="1136"/>
      <c r="H50" s="1136"/>
      <c r="I50" s="1136"/>
      <c r="J50" s="1137"/>
      <c r="K50" s="61">
        <v>0</v>
      </c>
      <c r="L50" s="62">
        <v>0</v>
      </c>
      <c r="M50" s="62" t="s">
        <v>531</v>
      </c>
      <c r="N50" s="62">
        <v>0</v>
      </c>
      <c r="O50" s="63">
        <v>0</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531</v>
      </c>
      <c r="L51" s="62">
        <v>0</v>
      </c>
      <c r="M51" s="62" t="s">
        <v>531</v>
      </c>
      <c r="N51" s="62" t="s">
        <v>531</v>
      </c>
      <c r="O51" s="63" t="s">
        <v>531</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805</v>
      </c>
      <c r="L52" s="62">
        <v>694</v>
      </c>
      <c r="M52" s="62">
        <v>687</v>
      </c>
      <c r="N52" s="62">
        <v>670</v>
      </c>
      <c r="O52" s="63">
        <v>672</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520</v>
      </c>
      <c r="L53" s="67">
        <v>440</v>
      </c>
      <c r="M53" s="67">
        <v>313</v>
      </c>
      <c r="N53" s="67">
        <v>387</v>
      </c>
      <c r="O53" s="68">
        <v>240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593</v>
      </c>
      <c r="P55" s="46"/>
      <c r="Q55" s="46"/>
      <c r="R55" s="46"/>
      <c r="S55" s="46"/>
      <c r="T55" s="46"/>
      <c r="U55" s="46"/>
    </row>
    <row r="56" spans="1:21" ht="31.5" customHeight="1" thickBot="1" x14ac:dyDescent="0.2">
      <c r="A56" s="46"/>
      <c r="B56" s="74"/>
      <c r="C56" s="75"/>
      <c r="D56" s="75"/>
      <c r="E56" s="76"/>
      <c r="F56" s="76"/>
      <c r="G56" s="76"/>
      <c r="H56" s="76"/>
      <c r="I56" s="76"/>
      <c r="J56" s="77" t="s">
        <v>2</v>
      </c>
      <c r="K56" s="78" t="s">
        <v>594</v>
      </c>
      <c r="L56" s="79" t="s">
        <v>595</v>
      </c>
      <c r="M56" s="79" t="s">
        <v>596</v>
      </c>
      <c r="N56" s="79" t="s">
        <v>597</v>
      </c>
      <c r="O56" s="80" t="s">
        <v>598</v>
      </c>
      <c r="P56" s="46"/>
      <c r="Q56" s="46"/>
      <c r="R56" s="46"/>
      <c r="S56" s="46"/>
      <c r="T56" s="46"/>
      <c r="U56" s="46"/>
    </row>
    <row r="57" spans="1:21" ht="31.5" customHeight="1" x14ac:dyDescent="0.15">
      <c r="B57" s="1142" t="s">
        <v>25</v>
      </c>
      <c r="C57" s="1143"/>
      <c r="D57" s="1146" t="s">
        <v>26</v>
      </c>
      <c r="E57" s="1147"/>
      <c r="F57" s="1147"/>
      <c r="G57" s="1147"/>
      <c r="H57" s="1147"/>
      <c r="I57" s="1147"/>
      <c r="J57" s="1148"/>
      <c r="K57" s="81">
        <v>13</v>
      </c>
      <c r="L57" s="82">
        <v>27</v>
      </c>
      <c r="M57" s="82">
        <v>40</v>
      </c>
      <c r="N57" s="82">
        <v>53</v>
      </c>
      <c r="O57" s="83">
        <v>67</v>
      </c>
    </row>
    <row r="58" spans="1:21" ht="31.5" customHeight="1" thickBot="1" x14ac:dyDescent="0.2">
      <c r="B58" s="1144"/>
      <c r="C58" s="1145"/>
      <c r="D58" s="1149" t="s">
        <v>27</v>
      </c>
      <c r="E58" s="1150"/>
      <c r="F58" s="1150"/>
      <c r="G58" s="1150"/>
      <c r="H58" s="1150"/>
      <c r="I58" s="1150"/>
      <c r="J58" s="1151"/>
      <c r="K58" s="84">
        <v>13</v>
      </c>
      <c r="L58" s="85">
        <v>13</v>
      </c>
      <c r="M58" s="85">
        <v>13</v>
      </c>
      <c r="N58" s="85">
        <v>13</v>
      </c>
      <c r="O58" s="86">
        <v>13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3qZfDODC5kzqza6tNlJA2/SEI/TZR0HyR6WUIoB2U0LAtl6uwXdloxg5a9+ZgTq6+nqgenwWnhqFKRlNufDc6g==" saltValue="8fcTGoUmdx5GyO/7z7av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22"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572</v>
      </c>
      <c r="J40" s="98" t="s">
        <v>573</v>
      </c>
      <c r="K40" s="98" t="s">
        <v>574</v>
      </c>
      <c r="L40" s="98" t="s">
        <v>575</v>
      </c>
      <c r="M40" s="99" t="s">
        <v>576</v>
      </c>
    </row>
    <row r="41" spans="2:13" ht="27.75" customHeight="1" x14ac:dyDescent="0.15">
      <c r="B41" s="1172" t="s">
        <v>30</v>
      </c>
      <c r="C41" s="1173"/>
      <c r="D41" s="100"/>
      <c r="E41" s="1174" t="s">
        <v>31</v>
      </c>
      <c r="F41" s="1174"/>
      <c r="G41" s="1174"/>
      <c r="H41" s="1175"/>
      <c r="I41" s="332">
        <v>6541</v>
      </c>
      <c r="J41" s="333">
        <v>6532</v>
      </c>
      <c r="K41" s="333">
        <v>6689</v>
      </c>
      <c r="L41" s="333">
        <v>6453</v>
      </c>
      <c r="M41" s="334">
        <v>6357</v>
      </c>
    </row>
    <row r="42" spans="2:13" ht="27.75" customHeight="1" x14ac:dyDescent="0.15">
      <c r="B42" s="1162"/>
      <c r="C42" s="1163"/>
      <c r="D42" s="101"/>
      <c r="E42" s="1166" t="s">
        <v>32</v>
      </c>
      <c r="F42" s="1166"/>
      <c r="G42" s="1166"/>
      <c r="H42" s="1167"/>
      <c r="I42" s="335" t="s">
        <v>531</v>
      </c>
      <c r="J42" s="336" t="s">
        <v>531</v>
      </c>
      <c r="K42" s="336" t="s">
        <v>531</v>
      </c>
      <c r="L42" s="336" t="s">
        <v>531</v>
      </c>
      <c r="M42" s="337" t="s">
        <v>531</v>
      </c>
    </row>
    <row r="43" spans="2:13" ht="27.75" customHeight="1" x14ac:dyDescent="0.15">
      <c r="B43" s="1162"/>
      <c r="C43" s="1163"/>
      <c r="D43" s="101"/>
      <c r="E43" s="1166" t="s">
        <v>33</v>
      </c>
      <c r="F43" s="1166"/>
      <c r="G43" s="1166"/>
      <c r="H43" s="1167"/>
      <c r="I43" s="335">
        <v>4733</v>
      </c>
      <c r="J43" s="336">
        <v>4299</v>
      </c>
      <c r="K43" s="336">
        <v>3819</v>
      </c>
      <c r="L43" s="336">
        <v>3345</v>
      </c>
      <c r="M43" s="337">
        <v>3002</v>
      </c>
    </row>
    <row r="44" spans="2:13" ht="27.75" customHeight="1" x14ac:dyDescent="0.15">
      <c r="B44" s="1162"/>
      <c r="C44" s="1163"/>
      <c r="D44" s="101"/>
      <c r="E44" s="1166" t="s">
        <v>34</v>
      </c>
      <c r="F44" s="1166"/>
      <c r="G44" s="1166"/>
      <c r="H44" s="1167"/>
      <c r="I44" s="335">
        <v>645</v>
      </c>
      <c r="J44" s="336">
        <v>528</v>
      </c>
      <c r="K44" s="336">
        <v>540</v>
      </c>
      <c r="L44" s="336">
        <v>624</v>
      </c>
      <c r="M44" s="337">
        <v>725</v>
      </c>
    </row>
    <row r="45" spans="2:13" ht="27.75" customHeight="1" x14ac:dyDescent="0.15">
      <c r="B45" s="1162"/>
      <c r="C45" s="1163"/>
      <c r="D45" s="101"/>
      <c r="E45" s="1166" t="s">
        <v>35</v>
      </c>
      <c r="F45" s="1166"/>
      <c r="G45" s="1166"/>
      <c r="H45" s="1167"/>
      <c r="I45" s="335">
        <v>280</v>
      </c>
      <c r="J45" s="336">
        <v>219</v>
      </c>
      <c r="K45" s="336">
        <v>206</v>
      </c>
      <c r="L45" s="336">
        <v>257</v>
      </c>
      <c r="M45" s="337">
        <v>334</v>
      </c>
    </row>
    <row r="46" spans="2:13" ht="27.75" customHeight="1" x14ac:dyDescent="0.15">
      <c r="B46" s="1162"/>
      <c r="C46" s="1163"/>
      <c r="D46" s="102"/>
      <c r="E46" s="1166" t="s">
        <v>36</v>
      </c>
      <c r="F46" s="1166"/>
      <c r="G46" s="1166"/>
      <c r="H46" s="1167"/>
      <c r="I46" s="335" t="s">
        <v>531</v>
      </c>
      <c r="J46" s="336" t="s">
        <v>531</v>
      </c>
      <c r="K46" s="336" t="s">
        <v>531</v>
      </c>
      <c r="L46" s="336" t="s">
        <v>531</v>
      </c>
      <c r="M46" s="337" t="s">
        <v>531</v>
      </c>
    </row>
    <row r="47" spans="2:13" ht="27.75" customHeight="1" x14ac:dyDescent="0.15">
      <c r="B47" s="1162"/>
      <c r="C47" s="1163"/>
      <c r="D47" s="103"/>
      <c r="E47" s="1176" t="s">
        <v>37</v>
      </c>
      <c r="F47" s="1177"/>
      <c r="G47" s="1177"/>
      <c r="H47" s="1178"/>
      <c r="I47" s="335" t="s">
        <v>531</v>
      </c>
      <c r="J47" s="336" t="s">
        <v>531</v>
      </c>
      <c r="K47" s="336" t="s">
        <v>531</v>
      </c>
      <c r="L47" s="336" t="s">
        <v>531</v>
      </c>
      <c r="M47" s="337" t="s">
        <v>531</v>
      </c>
    </row>
    <row r="48" spans="2:13" ht="27.75" customHeight="1" x14ac:dyDescent="0.15">
      <c r="B48" s="1162"/>
      <c r="C48" s="1163"/>
      <c r="D48" s="101"/>
      <c r="E48" s="1166" t="s">
        <v>38</v>
      </c>
      <c r="F48" s="1166"/>
      <c r="G48" s="1166"/>
      <c r="H48" s="1167"/>
      <c r="I48" s="335" t="s">
        <v>531</v>
      </c>
      <c r="J48" s="336" t="s">
        <v>531</v>
      </c>
      <c r="K48" s="336" t="s">
        <v>531</v>
      </c>
      <c r="L48" s="336" t="s">
        <v>531</v>
      </c>
      <c r="M48" s="337" t="s">
        <v>531</v>
      </c>
    </row>
    <row r="49" spans="2:13" ht="27.75" customHeight="1" x14ac:dyDescent="0.15">
      <c r="B49" s="1164"/>
      <c r="C49" s="1165"/>
      <c r="D49" s="101"/>
      <c r="E49" s="1166" t="s">
        <v>39</v>
      </c>
      <c r="F49" s="1166"/>
      <c r="G49" s="1166"/>
      <c r="H49" s="1167"/>
      <c r="I49" s="335" t="s">
        <v>531</v>
      </c>
      <c r="J49" s="336" t="s">
        <v>531</v>
      </c>
      <c r="K49" s="336" t="s">
        <v>531</v>
      </c>
      <c r="L49" s="336" t="s">
        <v>531</v>
      </c>
      <c r="M49" s="337" t="s">
        <v>531</v>
      </c>
    </row>
    <row r="50" spans="2:13" ht="27.75" customHeight="1" x14ac:dyDescent="0.15">
      <c r="B50" s="1160" t="s">
        <v>40</v>
      </c>
      <c r="C50" s="1161"/>
      <c r="D50" s="104"/>
      <c r="E50" s="1166" t="s">
        <v>41</v>
      </c>
      <c r="F50" s="1166"/>
      <c r="G50" s="1166"/>
      <c r="H50" s="1167"/>
      <c r="I50" s="335">
        <v>1839</v>
      </c>
      <c r="J50" s="336">
        <v>1731</v>
      </c>
      <c r="K50" s="336">
        <v>2065</v>
      </c>
      <c r="L50" s="336">
        <v>2167</v>
      </c>
      <c r="M50" s="337">
        <v>3106</v>
      </c>
    </row>
    <row r="51" spans="2:13" ht="27.75" customHeight="1" x14ac:dyDescent="0.15">
      <c r="B51" s="1162"/>
      <c r="C51" s="1163"/>
      <c r="D51" s="101"/>
      <c r="E51" s="1166" t="s">
        <v>42</v>
      </c>
      <c r="F51" s="1166"/>
      <c r="G51" s="1166"/>
      <c r="H51" s="1167"/>
      <c r="I51" s="335">
        <v>394</v>
      </c>
      <c r="J51" s="336">
        <v>343</v>
      </c>
      <c r="K51" s="336">
        <v>308</v>
      </c>
      <c r="L51" s="336">
        <v>268</v>
      </c>
      <c r="M51" s="337">
        <v>220</v>
      </c>
    </row>
    <row r="52" spans="2:13" ht="27.75" customHeight="1" x14ac:dyDescent="0.15">
      <c r="B52" s="1164"/>
      <c r="C52" s="1165"/>
      <c r="D52" s="101"/>
      <c r="E52" s="1166" t="s">
        <v>43</v>
      </c>
      <c r="F52" s="1166"/>
      <c r="G52" s="1166"/>
      <c r="H52" s="1167"/>
      <c r="I52" s="335">
        <v>7286</v>
      </c>
      <c r="J52" s="336">
        <v>7090</v>
      </c>
      <c r="K52" s="336">
        <v>6762</v>
      </c>
      <c r="L52" s="336">
        <v>6544</v>
      </c>
      <c r="M52" s="337">
        <v>6177</v>
      </c>
    </row>
    <row r="53" spans="2:13" ht="27.75" customHeight="1" thickBot="1" x14ac:dyDescent="0.2">
      <c r="B53" s="1168" t="s">
        <v>44</v>
      </c>
      <c r="C53" s="1169"/>
      <c r="D53" s="105"/>
      <c r="E53" s="1170" t="s">
        <v>45</v>
      </c>
      <c r="F53" s="1170"/>
      <c r="G53" s="1170"/>
      <c r="H53" s="1171"/>
      <c r="I53" s="338">
        <v>2679</v>
      </c>
      <c r="J53" s="339">
        <v>2413</v>
      </c>
      <c r="K53" s="339">
        <v>2120</v>
      </c>
      <c r="L53" s="339">
        <v>1698</v>
      </c>
      <c r="M53" s="340">
        <v>914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S/lmby0KpIem+QnoIaQEZRikLJtWzhBoqrtd4Wm3+ypfHMBIaz4qIegXj4ReDmNti01zRghaIZkSmenBmbqXw==" saltValue="9BKyjxGqrAqIfOr/s/IP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574</v>
      </c>
      <c r="G54" s="114" t="s">
        <v>575</v>
      </c>
      <c r="H54" s="115" t="s">
        <v>576</v>
      </c>
    </row>
    <row r="55" spans="2:8" ht="52.5" customHeight="1" x14ac:dyDescent="0.15">
      <c r="B55" s="116"/>
      <c r="C55" s="1187" t="s">
        <v>48</v>
      </c>
      <c r="D55" s="1187"/>
      <c r="E55" s="1188"/>
      <c r="F55" s="117">
        <v>626</v>
      </c>
      <c r="G55" s="117">
        <v>680</v>
      </c>
      <c r="H55" s="118">
        <v>1057</v>
      </c>
    </row>
    <row r="56" spans="2:8" ht="52.5" customHeight="1" x14ac:dyDescent="0.15">
      <c r="B56" s="119"/>
      <c r="C56" s="1189" t="s">
        <v>49</v>
      </c>
      <c r="D56" s="1189"/>
      <c r="E56" s="1190"/>
      <c r="F56" s="120">
        <v>282</v>
      </c>
      <c r="G56" s="120">
        <v>423</v>
      </c>
      <c r="H56" s="121">
        <v>607</v>
      </c>
    </row>
    <row r="57" spans="2:8" ht="53.25" customHeight="1" x14ac:dyDescent="0.15">
      <c r="B57" s="119"/>
      <c r="C57" s="1191" t="s">
        <v>50</v>
      </c>
      <c r="D57" s="1191"/>
      <c r="E57" s="1192"/>
      <c r="F57" s="122">
        <v>179</v>
      </c>
      <c r="G57" s="122">
        <v>283</v>
      </c>
      <c r="H57" s="123">
        <v>665</v>
      </c>
    </row>
    <row r="58" spans="2:8" ht="45.75" customHeight="1" x14ac:dyDescent="0.15">
      <c r="B58" s="124"/>
      <c r="C58" s="1179" t="s">
        <v>600</v>
      </c>
      <c r="D58" s="1180"/>
      <c r="E58" s="1181"/>
      <c r="F58" s="125">
        <v>48</v>
      </c>
      <c r="G58" s="125">
        <v>188</v>
      </c>
      <c r="H58" s="126">
        <v>573</v>
      </c>
    </row>
    <row r="59" spans="2:8" ht="45.75" customHeight="1" x14ac:dyDescent="0.15">
      <c r="B59" s="124"/>
      <c r="C59" s="1179" t="s">
        <v>605</v>
      </c>
      <c r="D59" s="1180" t="s">
        <v>601</v>
      </c>
      <c r="E59" s="1181" t="s">
        <v>601</v>
      </c>
      <c r="F59" s="125">
        <v>93</v>
      </c>
      <c r="G59" s="125">
        <v>39</v>
      </c>
      <c r="H59" s="126">
        <v>31</v>
      </c>
    </row>
    <row r="60" spans="2:8" ht="45.75" customHeight="1" x14ac:dyDescent="0.15">
      <c r="B60" s="124"/>
      <c r="C60" s="1179" t="s">
        <v>606</v>
      </c>
      <c r="D60" s="1180" t="s">
        <v>602</v>
      </c>
      <c r="E60" s="1181" t="s">
        <v>602</v>
      </c>
      <c r="F60" s="125">
        <v>16</v>
      </c>
      <c r="G60" s="125">
        <v>16</v>
      </c>
      <c r="H60" s="126">
        <v>16</v>
      </c>
    </row>
    <row r="61" spans="2:8" ht="45.75" customHeight="1" x14ac:dyDescent="0.15">
      <c r="B61" s="124"/>
      <c r="C61" s="1179" t="s">
        <v>608</v>
      </c>
      <c r="D61" s="1180" t="s">
        <v>603</v>
      </c>
      <c r="E61" s="1181" t="s">
        <v>603</v>
      </c>
      <c r="F61" s="125" t="s">
        <v>609</v>
      </c>
      <c r="G61" s="125">
        <v>10</v>
      </c>
      <c r="H61" s="126">
        <v>16</v>
      </c>
    </row>
    <row r="62" spans="2:8" ht="45.75" customHeight="1" thickBot="1" x14ac:dyDescent="0.2">
      <c r="B62" s="127"/>
      <c r="C62" s="1182" t="s">
        <v>607</v>
      </c>
      <c r="D62" s="1183" t="s">
        <v>604</v>
      </c>
      <c r="E62" s="1184" t="s">
        <v>604</v>
      </c>
      <c r="F62" s="128">
        <v>11</v>
      </c>
      <c r="G62" s="128">
        <v>11</v>
      </c>
      <c r="H62" s="129">
        <v>11</v>
      </c>
    </row>
    <row r="63" spans="2:8" ht="52.5" customHeight="1" thickBot="1" x14ac:dyDescent="0.2">
      <c r="B63" s="130"/>
      <c r="C63" s="1185" t="s">
        <v>51</v>
      </c>
      <c r="D63" s="1185"/>
      <c r="E63" s="1186"/>
      <c r="F63" s="131">
        <v>1088</v>
      </c>
      <c r="G63" s="131">
        <v>1387</v>
      </c>
      <c r="H63" s="132">
        <v>2329</v>
      </c>
    </row>
    <row r="64" spans="2:8" x14ac:dyDescent="0.15"/>
  </sheetData>
  <sheetProtection algorithmName="SHA-512" hashValue="EY/+1Wbj0RCb5ZwextJ8Erjy27SGRc3RjjdHqIWMAIZsIc5v1uEcJ+08k3cxAwHOBX5AUp8h+Tzmx2oKxtFRPQ==" saltValue="VT3Wdqrp4+ajSDfsyAwk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ED66-17F7-4BA0-B5F7-9E08F7FAC9EB}">
  <sheetPr>
    <pageSetUpPr fitToPage="1"/>
  </sheetPr>
  <dimension ref="A1:DE85"/>
  <sheetViews>
    <sheetView showGridLines="0" topLeftCell="L4" zoomScaleNormal="100"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193"/>
      <c r="B1" s="1194"/>
      <c r="DD1" s="245"/>
      <c r="DE1" s="245"/>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5"/>
      <c r="DE2" s="245"/>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5"/>
      <c r="DE3" s="245"/>
    </row>
    <row r="4" spans="1:109" s="243"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3"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3"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3"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3"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3"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3"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3"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3"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3"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3"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3" customFormat="1" x14ac:dyDescent="0.15">
      <c r="A15" s="245"/>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3" customFormat="1" x14ac:dyDescent="0.15">
      <c r="A16" s="245"/>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3" customFormat="1" x14ac:dyDescent="0.15">
      <c r="A17" s="245"/>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3" customFormat="1" x14ac:dyDescent="0.15">
      <c r="A18" s="245"/>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5"/>
      <c r="DE19" s="245"/>
    </row>
    <row r="20" spans="1:109" x14ac:dyDescent="0.15">
      <c r="DD20" s="245"/>
      <c r="DE20" s="245"/>
    </row>
    <row r="21" spans="1:109" ht="17.25" customHeight="1" x14ac:dyDescent="0.15">
      <c r="B21" s="1196"/>
      <c r="C21" s="247"/>
      <c r="D21" s="247"/>
      <c r="E21" s="247"/>
      <c r="F21" s="247"/>
      <c r="G21" s="247"/>
      <c r="H21" s="247"/>
      <c r="I21" s="247"/>
      <c r="J21" s="247"/>
      <c r="K21" s="247"/>
      <c r="L21" s="247"/>
      <c r="M21" s="247"/>
      <c r="N21" s="119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7"/>
      <c r="AU21" s="247"/>
      <c r="AV21" s="247"/>
      <c r="AW21" s="247"/>
      <c r="AX21" s="247"/>
      <c r="AY21" s="247"/>
      <c r="AZ21" s="247"/>
      <c r="BA21" s="247"/>
      <c r="BB21" s="247"/>
      <c r="BC21" s="247"/>
      <c r="BD21" s="247"/>
      <c r="BE21" s="247"/>
      <c r="BF21" s="1197"/>
      <c r="BG21" s="247"/>
      <c r="BH21" s="247"/>
      <c r="BI21" s="247"/>
      <c r="BJ21" s="247"/>
      <c r="BK21" s="247"/>
      <c r="BL21" s="247"/>
      <c r="BM21" s="247"/>
      <c r="BN21" s="247"/>
      <c r="BO21" s="247"/>
      <c r="BP21" s="247"/>
      <c r="BQ21" s="247"/>
      <c r="BR21" s="1197"/>
      <c r="BS21" s="247"/>
      <c r="BT21" s="247"/>
      <c r="BU21" s="247"/>
      <c r="BV21" s="247"/>
      <c r="BW21" s="247"/>
      <c r="BX21" s="247"/>
      <c r="BY21" s="247"/>
      <c r="BZ21" s="247"/>
      <c r="CA21" s="247"/>
      <c r="CB21" s="247"/>
      <c r="CC21" s="247"/>
      <c r="CD21" s="1197"/>
      <c r="CE21" s="247"/>
      <c r="CF21" s="247"/>
      <c r="CG21" s="247"/>
      <c r="CH21" s="247"/>
      <c r="CI21" s="247"/>
      <c r="CJ21" s="247"/>
      <c r="CK21" s="247"/>
      <c r="CL21" s="247"/>
      <c r="CM21" s="247"/>
      <c r="CN21" s="247"/>
      <c r="CO21" s="247"/>
      <c r="CP21" s="1197"/>
      <c r="CQ21" s="247"/>
      <c r="CR21" s="247"/>
      <c r="CS21" s="247"/>
      <c r="CT21" s="247"/>
      <c r="CU21" s="247"/>
      <c r="CV21" s="247"/>
      <c r="CW21" s="247"/>
      <c r="CX21" s="247"/>
      <c r="CY21" s="247"/>
      <c r="CZ21" s="247"/>
      <c r="DA21" s="247"/>
      <c r="DB21" s="1197"/>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198"/>
      <c r="DD40" s="1198"/>
      <c r="DE40" s="245"/>
    </row>
    <row r="41" spans="2:109" ht="17.25" x14ac:dyDescent="0.15">
      <c r="B41" s="246" t="s">
        <v>617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199"/>
      <c r="I42" s="1200"/>
      <c r="J42" s="1200"/>
      <c r="K42" s="1200"/>
      <c r="AM42" s="1199"/>
      <c r="AN42" s="1199" t="s">
        <v>618</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49"/>
      <c r="AN43" s="1201" t="s">
        <v>619</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49"/>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49"/>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49"/>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49"/>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49"/>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49"/>
      <c r="AN49" s="245" t="s">
        <v>620</v>
      </c>
    </row>
    <row r="50" spans="1:109" x14ac:dyDescent="0.15">
      <c r="B50" s="249"/>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572</v>
      </c>
      <c r="BQ50" s="1217"/>
      <c r="BR50" s="1217"/>
      <c r="BS50" s="1217"/>
      <c r="BT50" s="1217"/>
      <c r="BU50" s="1217"/>
      <c r="BV50" s="1217"/>
      <c r="BW50" s="1217"/>
      <c r="BX50" s="1217" t="s">
        <v>573</v>
      </c>
      <c r="BY50" s="1217"/>
      <c r="BZ50" s="1217"/>
      <c r="CA50" s="1217"/>
      <c r="CB50" s="1217"/>
      <c r="CC50" s="1217"/>
      <c r="CD50" s="1217"/>
      <c r="CE50" s="1217"/>
      <c r="CF50" s="1217" t="s">
        <v>574</v>
      </c>
      <c r="CG50" s="1217"/>
      <c r="CH50" s="1217"/>
      <c r="CI50" s="1217"/>
      <c r="CJ50" s="1217"/>
      <c r="CK50" s="1217"/>
      <c r="CL50" s="1217"/>
      <c r="CM50" s="1217"/>
      <c r="CN50" s="1217" t="s">
        <v>575</v>
      </c>
      <c r="CO50" s="1217"/>
      <c r="CP50" s="1217"/>
      <c r="CQ50" s="1217"/>
      <c r="CR50" s="1217"/>
      <c r="CS50" s="1217"/>
      <c r="CT50" s="1217"/>
      <c r="CU50" s="1217"/>
      <c r="CV50" s="1217" t="s">
        <v>576</v>
      </c>
      <c r="CW50" s="1217"/>
      <c r="CX50" s="1217"/>
      <c r="CY50" s="1217"/>
      <c r="CZ50" s="1217"/>
      <c r="DA50" s="1217"/>
      <c r="DB50" s="1217"/>
      <c r="DC50" s="1217"/>
    </row>
    <row r="51" spans="1:109" ht="13.5" customHeight="1" x14ac:dyDescent="0.15">
      <c r="B51" s="249"/>
      <c r="G51" s="1218"/>
      <c r="H51" s="1218"/>
      <c r="I51" s="1219"/>
      <c r="J51" s="1219"/>
      <c r="K51" s="1220"/>
      <c r="L51" s="1220"/>
      <c r="M51" s="1220"/>
      <c r="N51" s="1220"/>
      <c r="AM51" s="1210"/>
      <c r="AN51" s="1221" t="s">
        <v>621</v>
      </c>
      <c r="AO51" s="1221"/>
      <c r="AP51" s="1221"/>
      <c r="AQ51" s="1221"/>
      <c r="AR51" s="1221"/>
      <c r="AS51" s="1221"/>
      <c r="AT51" s="1221"/>
      <c r="AU51" s="1221"/>
      <c r="AV51" s="1221"/>
      <c r="AW51" s="1221"/>
      <c r="AX51" s="1221"/>
      <c r="AY51" s="1221"/>
      <c r="AZ51" s="1221"/>
      <c r="BA51" s="1221"/>
      <c r="BB51" s="1221" t="s">
        <v>622</v>
      </c>
      <c r="BC51" s="1221"/>
      <c r="BD51" s="1221"/>
      <c r="BE51" s="1221"/>
      <c r="BF51" s="1221"/>
      <c r="BG51" s="1221"/>
      <c r="BH51" s="1221"/>
      <c r="BI51" s="1221"/>
      <c r="BJ51" s="1221"/>
      <c r="BK51" s="1221"/>
      <c r="BL51" s="1221"/>
      <c r="BM51" s="1221"/>
      <c r="BN51" s="1221"/>
      <c r="BO51" s="1221"/>
      <c r="BP51" s="1222">
        <v>66.3</v>
      </c>
      <c r="BQ51" s="1222"/>
      <c r="BR51" s="1222"/>
      <c r="BS51" s="1222"/>
      <c r="BT51" s="1222"/>
      <c r="BU51" s="1222"/>
      <c r="BV51" s="1222"/>
      <c r="BW51" s="1222"/>
      <c r="BX51" s="1222">
        <v>59.6</v>
      </c>
      <c r="BY51" s="1222"/>
      <c r="BZ51" s="1222"/>
      <c r="CA51" s="1222"/>
      <c r="CB51" s="1222"/>
      <c r="CC51" s="1222"/>
      <c r="CD51" s="1222"/>
      <c r="CE51" s="1222"/>
      <c r="CF51" s="1222">
        <v>52.3</v>
      </c>
      <c r="CG51" s="1222"/>
      <c r="CH51" s="1222"/>
      <c r="CI51" s="1222"/>
      <c r="CJ51" s="1222"/>
      <c r="CK51" s="1222"/>
      <c r="CL51" s="1222"/>
      <c r="CM51" s="1222"/>
      <c r="CN51" s="1222">
        <v>40.1</v>
      </c>
      <c r="CO51" s="1222"/>
      <c r="CP51" s="1222"/>
      <c r="CQ51" s="1222"/>
      <c r="CR51" s="1222"/>
      <c r="CS51" s="1222"/>
      <c r="CT51" s="1222"/>
      <c r="CU51" s="1222"/>
      <c r="CV51" s="1222">
        <v>20.399999999999999</v>
      </c>
      <c r="CW51" s="1222"/>
      <c r="CX51" s="1222"/>
      <c r="CY51" s="1222"/>
      <c r="CZ51" s="1222"/>
      <c r="DA51" s="1222"/>
      <c r="DB51" s="1222"/>
      <c r="DC51" s="1222"/>
    </row>
    <row r="52" spans="1:109" x14ac:dyDescent="0.15">
      <c r="B52" s="249"/>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49"/>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623</v>
      </c>
      <c r="BC53" s="1221"/>
      <c r="BD53" s="1221"/>
      <c r="BE53" s="1221"/>
      <c r="BF53" s="1221"/>
      <c r="BG53" s="1221"/>
      <c r="BH53" s="1221"/>
      <c r="BI53" s="1221"/>
      <c r="BJ53" s="1221"/>
      <c r="BK53" s="1221"/>
      <c r="BL53" s="1221"/>
      <c r="BM53" s="1221"/>
      <c r="BN53" s="1221"/>
      <c r="BO53" s="1221"/>
      <c r="BP53" s="1222">
        <v>74.900000000000006</v>
      </c>
      <c r="BQ53" s="1222"/>
      <c r="BR53" s="1222"/>
      <c r="BS53" s="1222"/>
      <c r="BT53" s="1222"/>
      <c r="BU53" s="1222"/>
      <c r="BV53" s="1222"/>
      <c r="BW53" s="1222"/>
      <c r="BX53" s="1222">
        <v>76.599999999999994</v>
      </c>
      <c r="BY53" s="1222"/>
      <c r="BZ53" s="1222"/>
      <c r="CA53" s="1222"/>
      <c r="CB53" s="1222"/>
      <c r="CC53" s="1222"/>
      <c r="CD53" s="1222"/>
      <c r="CE53" s="1222"/>
      <c r="CF53" s="1222">
        <v>78</v>
      </c>
      <c r="CG53" s="1222"/>
      <c r="CH53" s="1222"/>
      <c r="CI53" s="1222"/>
      <c r="CJ53" s="1222"/>
      <c r="CK53" s="1222"/>
      <c r="CL53" s="1222"/>
      <c r="CM53" s="1222"/>
      <c r="CN53" s="1222">
        <v>79.599999999999994</v>
      </c>
      <c r="CO53" s="1222"/>
      <c r="CP53" s="1222"/>
      <c r="CQ53" s="1222"/>
      <c r="CR53" s="1222"/>
      <c r="CS53" s="1222"/>
      <c r="CT53" s="1222"/>
      <c r="CU53" s="1222"/>
      <c r="CV53" s="1222">
        <v>81</v>
      </c>
      <c r="CW53" s="1222"/>
      <c r="CX53" s="1222"/>
      <c r="CY53" s="1222"/>
      <c r="CZ53" s="1222"/>
      <c r="DA53" s="1222"/>
      <c r="DB53" s="1222"/>
      <c r="DC53" s="1222"/>
    </row>
    <row r="54" spans="1:109" x14ac:dyDescent="0.15">
      <c r="A54" s="1200"/>
      <c r="B54" s="249"/>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49"/>
      <c r="G55" s="1211"/>
      <c r="H55" s="1211"/>
      <c r="I55" s="1211"/>
      <c r="J55" s="1211"/>
      <c r="K55" s="1220"/>
      <c r="L55" s="1220"/>
      <c r="M55" s="1220"/>
      <c r="N55" s="1220"/>
      <c r="AN55" s="1217" t="s">
        <v>624</v>
      </c>
      <c r="AO55" s="1217"/>
      <c r="AP55" s="1217"/>
      <c r="AQ55" s="1217"/>
      <c r="AR55" s="1217"/>
      <c r="AS55" s="1217"/>
      <c r="AT55" s="1217"/>
      <c r="AU55" s="1217"/>
      <c r="AV55" s="1217"/>
      <c r="AW55" s="1217"/>
      <c r="AX55" s="1217"/>
      <c r="AY55" s="1217"/>
      <c r="AZ55" s="1217"/>
      <c r="BA55" s="1217"/>
      <c r="BB55" s="1221" t="s">
        <v>622</v>
      </c>
      <c r="BC55" s="1221"/>
      <c r="BD55" s="1221"/>
      <c r="BE55" s="1221"/>
      <c r="BF55" s="1221"/>
      <c r="BG55" s="1221"/>
      <c r="BH55" s="1221"/>
      <c r="BI55" s="1221"/>
      <c r="BJ55" s="1221"/>
      <c r="BK55" s="1221"/>
      <c r="BL55" s="1221"/>
      <c r="BM55" s="1221"/>
      <c r="BN55" s="1221"/>
      <c r="BO55" s="1221"/>
      <c r="BP55" s="1222">
        <v>40.799999999999997</v>
      </c>
      <c r="BQ55" s="1222"/>
      <c r="BR55" s="1222"/>
      <c r="BS55" s="1222"/>
      <c r="BT55" s="1222"/>
      <c r="BU55" s="1222"/>
      <c r="BV55" s="1222"/>
      <c r="BW55" s="1222"/>
      <c r="BX55" s="1222">
        <v>38.5</v>
      </c>
      <c r="BY55" s="1222"/>
      <c r="BZ55" s="1222"/>
      <c r="CA55" s="1222"/>
      <c r="CB55" s="1222"/>
      <c r="CC55" s="1222"/>
      <c r="CD55" s="1222"/>
      <c r="CE55" s="1222"/>
      <c r="CF55" s="1222">
        <v>35.5</v>
      </c>
      <c r="CG55" s="1222"/>
      <c r="CH55" s="1222"/>
      <c r="CI55" s="1222"/>
      <c r="CJ55" s="1222"/>
      <c r="CK55" s="1222"/>
      <c r="CL55" s="1222"/>
      <c r="CM55" s="1222"/>
      <c r="CN55" s="1222">
        <v>13.5</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49"/>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5"/>
      <c r="AN57" s="1217"/>
      <c r="AO57" s="1217"/>
      <c r="AP57" s="1217"/>
      <c r="AQ57" s="1217"/>
      <c r="AR57" s="1217"/>
      <c r="AS57" s="1217"/>
      <c r="AT57" s="1217"/>
      <c r="AU57" s="1217"/>
      <c r="AV57" s="1217"/>
      <c r="AW57" s="1217"/>
      <c r="AX57" s="1217"/>
      <c r="AY57" s="1217"/>
      <c r="AZ57" s="1217"/>
      <c r="BA57" s="1217"/>
      <c r="BB57" s="1221" t="s">
        <v>623</v>
      </c>
      <c r="BC57" s="1221"/>
      <c r="BD57" s="1221"/>
      <c r="BE57" s="1221"/>
      <c r="BF57" s="1221"/>
      <c r="BG57" s="1221"/>
      <c r="BH57" s="1221"/>
      <c r="BI57" s="1221"/>
      <c r="BJ57" s="1221"/>
      <c r="BK57" s="1221"/>
      <c r="BL57" s="1221"/>
      <c r="BM57" s="1221"/>
      <c r="BN57" s="1221"/>
      <c r="BO57" s="1221"/>
      <c r="BP57" s="1222">
        <v>63.5</v>
      </c>
      <c r="BQ57" s="1222"/>
      <c r="BR57" s="1222"/>
      <c r="BS57" s="1222"/>
      <c r="BT57" s="1222"/>
      <c r="BU57" s="1222"/>
      <c r="BV57" s="1222"/>
      <c r="BW57" s="1222"/>
      <c r="BX57" s="1222">
        <v>65.3</v>
      </c>
      <c r="BY57" s="1222"/>
      <c r="BZ57" s="1222"/>
      <c r="CA57" s="1222"/>
      <c r="CB57" s="1222"/>
      <c r="CC57" s="1222"/>
      <c r="CD57" s="1222"/>
      <c r="CE57" s="1222"/>
      <c r="CF57" s="1222">
        <v>66</v>
      </c>
      <c r="CG57" s="1222"/>
      <c r="CH57" s="1222"/>
      <c r="CI57" s="1222"/>
      <c r="CJ57" s="1222"/>
      <c r="CK57" s="1222"/>
      <c r="CL57" s="1222"/>
      <c r="CM57" s="1222"/>
      <c r="CN57" s="1222">
        <v>65.099999999999994</v>
      </c>
      <c r="CO57" s="1222"/>
      <c r="CP57" s="1222"/>
      <c r="CQ57" s="1222"/>
      <c r="CR57" s="1222"/>
      <c r="CS57" s="1222"/>
      <c r="CT57" s="1222"/>
      <c r="CU57" s="1222"/>
      <c r="CV57" s="1222">
        <v>64.3</v>
      </c>
      <c r="CW57" s="1222"/>
      <c r="CX57" s="1222"/>
      <c r="CY57" s="1222"/>
      <c r="CZ57" s="1222"/>
      <c r="DA57" s="1222"/>
      <c r="DB57" s="1222"/>
      <c r="DC57" s="1222"/>
      <c r="DD57" s="1225"/>
      <c r="DE57" s="1223"/>
    </row>
    <row r="58" spans="1:109" s="1200" customFormat="1" x14ac:dyDescent="0.15">
      <c r="A58" s="245"/>
      <c r="B58" s="1223"/>
      <c r="G58" s="1211"/>
      <c r="H58" s="1211"/>
      <c r="I58" s="1224"/>
      <c r="J58" s="1224"/>
      <c r="K58" s="1220"/>
      <c r="L58" s="1220"/>
      <c r="M58" s="1220"/>
      <c r="N58" s="1220"/>
      <c r="AM58" s="245"/>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5"/>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5"/>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5"/>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5"/>
    </row>
    <row r="63" spans="1:109" ht="17.25" x14ac:dyDescent="0.15">
      <c r="B63" s="302" t="s">
        <v>625</v>
      </c>
    </row>
    <row r="64" spans="1:109" x14ac:dyDescent="0.15">
      <c r="B64" s="249"/>
      <c r="G64" s="1199"/>
      <c r="I64" s="1231"/>
      <c r="J64" s="1231"/>
      <c r="K64" s="1231"/>
      <c r="L64" s="1231"/>
      <c r="M64" s="1231"/>
      <c r="N64" s="1232"/>
      <c r="AM64" s="1199"/>
      <c r="AN64" s="1199" t="s">
        <v>618</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49"/>
      <c r="AN65" s="1201" t="s">
        <v>626</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49"/>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49"/>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49"/>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49"/>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49"/>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49"/>
      <c r="G71" s="1236"/>
      <c r="I71" s="1237"/>
      <c r="J71" s="1234"/>
      <c r="K71" s="1234"/>
      <c r="L71" s="1235"/>
      <c r="M71" s="1234"/>
      <c r="N71" s="1235"/>
      <c r="AM71" s="1236"/>
      <c r="AN71" s="245" t="s">
        <v>620</v>
      </c>
    </row>
    <row r="72" spans="2:107" x14ac:dyDescent="0.15">
      <c r="B72" s="249"/>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572</v>
      </c>
      <c r="BQ72" s="1217"/>
      <c r="BR72" s="1217"/>
      <c r="BS72" s="1217"/>
      <c r="BT72" s="1217"/>
      <c r="BU72" s="1217"/>
      <c r="BV72" s="1217"/>
      <c r="BW72" s="1217"/>
      <c r="BX72" s="1217" t="s">
        <v>573</v>
      </c>
      <c r="BY72" s="1217"/>
      <c r="BZ72" s="1217"/>
      <c r="CA72" s="1217"/>
      <c r="CB72" s="1217"/>
      <c r="CC72" s="1217"/>
      <c r="CD72" s="1217"/>
      <c r="CE72" s="1217"/>
      <c r="CF72" s="1217" t="s">
        <v>574</v>
      </c>
      <c r="CG72" s="1217"/>
      <c r="CH72" s="1217"/>
      <c r="CI72" s="1217"/>
      <c r="CJ72" s="1217"/>
      <c r="CK72" s="1217"/>
      <c r="CL72" s="1217"/>
      <c r="CM72" s="1217"/>
      <c r="CN72" s="1217" t="s">
        <v>575</v>
      </c>
      <c r="CO72" s="1217"/>
      <c r="CP72" s="1217"/>
      <c r="CQ72" s="1217"/>
      <c r="CR72" s="1217"/>
      <c r="CS72" s="1217"/>
      <c r="CT72" s="1217"/>
      <c r="CU72" s="1217"/>
      <c r="CV72" s="1217" t="s">
        <v>576</v>
      </c>
      <c r="CW72" s="1217"/>
      <c r="CX72" s="1217"/>
      <c r="CY72" s="1217"/>
      <c r="CZ72" s="1217"/>
      <c r="DA72" s="1217"/>
      <c r="DB72" s="1217"/>
      <c r="DC72" s="1217"/>
    </row>
    <row r="73" spans="2:107" x14ac:dyDescent="0.15">
      <c r="B73" s="249"/>
      <c r="G73" s="1218"/>
      <c r="H73" s="1218"/>
      <c r="I73" s="1218"/>
      <c r="J73" s="1218"/>
      <c r="K73" s="1238"/>
      <c r="L73" s="1238"/>
      <c r="M73" s="1238"/>
      <c r="N73" s="1238"/>
      <c r="AM73" s="1210"/>
      <c r="AN73" s="1221" t="s">
        <v>621</v>
      </c>
      <c r="AO73" s="1221"/>
      <c r="AP73" s="1221"/>
      <c r="AQ73" s="1221"/>
      <c r="AR73" s="1221"/>
      <c r="AS73" s="1221"/>
      <c r="AT73" s="1221"/>
      <c r="AU73" s="1221"/>
      <c r="AV73" s="1221"/>
      <c r="AW73" s="1221"/>
      <c r="AX73" s="1221"/>
      <c r="AY73" s="1221"/>
      <c r="AZ73" s="1221"/>
      <c r="BA73" s="1221"/>
      <c r="BB73" s="1221" t="s">
        <v>622</v>
      </c>
      <c r="BC73" s="1221"/>
      <c r="BD73" s="1221"/>
      <c r="BE73" s="1221"/>
      <c r="BF73" s="1221"/>
      <c r="BG73" s="1221"/>
      <c r="BH73" s="1221"/>
      <c r="BI73" s="1221"/>
      <c r="BJ73" s="1221"/>
      <c r="BK73" s="1221"/>
      <c r="BL73" s="1221"/>
      <c r="BM73" s="1221"/>
      <c r="BN73" s="1221"/>
      <c r="BO73" s="1221"/>
      <c r="BP73" s="1222">
        <v>66.3</v>
      </c>
      <c r="BQ73" s="1222"/>
      <c r="BR73" s="1222"/>
      <c r="BS73" s="1222"/>
      <c r="BT73" s="1222"/>
      <c r="BU73" s="1222"/>
      <c r="BV73" s="1222"/>
      <c r="BW73" s="1222"/>
      <c r="BX73" s="1222">
        <v>59.6</v>
      </c>
      <c r="BY73" s="1222"/>
      <c r="BZ73" s="1222"/>
      <c r="CA73" s="1222"/>
      <c r="CB73" s="1222"/>
      <c r="CC73" s="1222"/>
      <c r="CD73" s="1222"/>
      <c r="CE73" s="1222"/>
      <c r="CF73" s="1222">
        <v>52.3</v>
      </c>
      <c r="CG73" s="1222"/>
      <c r="CH73" s="1222"/>
      <c r="CI73" s="1222"/>
      <c r="CJ73" s="1222"/>
      <c r="CK73" s="1222"/>
      <c r="CL73" s="1222"/>
      <c r="CM73" s="1222"/>
      <c r="CN73" s="1222">
        <v>40.1</v>
      </c>
      <c r="CO73" s="1222"/>
      <c r="CP73" s="1222"/>
      <c r="CQ73" s="1222"/>
      <c r="CR73" s="1222"/>
      <c r="CS73" s="1222"/>
      <c r="CT73" s="1222"/>
      <c r="CU73" s="1222"/>
      <c r="CV73" s="1222">
        <v>20.399999999999999</v>
      </c>
      <c r="CW73" s="1222"/>
      <c r="CX73" s="1222"/>
      <c r="CY73" s="1222"/>
      <c r="CZ73" s="1222"/>
      <c r="DA73" s="1222"/>
      <c r="DB73" s="1222"/>
      <c r="DC73" s="1222"/>
    </row>
    <row r="74" spans="2:107" x14ac:dyDescent="0.15">
      <c r="B74" s="249"/>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9"/>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627</v>
      </c>
      <c r="BC75" s="1221"/>
      <c r="BD75" s="1221"/>
      <c r="BE75" s="1221"/>
      <c r="BF75" s="1221"/>
      <c r="BG75" s="1221"/>
      <c r="BH75" s="1221"/>
      <c r="BI75" s="1221"/>
      <c r="BJ75" s="1221"/>
      <c r="BK75" s="1221"/>
      <c r="BL75" s="1221"/>
      <c r="BM75" s="1221"/>
      <c r="BN75" s="1221"/>
      <c r="BO75" s="1221"/>
      <c r="BP75" s="1222">
        <v>12.6</v>
      </c>
      <c r="BQ75" s="1222"/>
      <c r="BR75" s="1222"/>
      <c r="BS75" s="1222"/>
      <c r="BT75" s="1222"/>
      <c r="BU75" s="1222"/>
      <c r="BV75" s="1222"/>
      <c r="BW75" s="1222"/>
      <c r="BX75" s="1222">
        <v>12.1</v>
      </c>
      <c r="BY75" s="1222"/>
      <c r="BZ75" s="1222"/>
      <c r="CA75" s="1222"/>
      <c r="CB75" s="1222"/>
      <c r="CC75" s="1222"/>
      <c r="CD75" s="1222"/>
      <c r="CE75" s="1222"/>
      <c r="CF75" s="1222">
        <v>10.5</v>
      </c>
      <c r="CG75" s="1222"/>
      <c r="CH75" s="1222"/>
      <c r="CI75" s="1222"/>
      <c r="CJ75" s="1222"/>
      <c r="CK75" s="1222"/>
      <c r="CL75" s="1222"/>
      <c r="CM75" s="1222"/>
      <c r="CN75" s="1222">
        <v>9.1999999999999993</v>
      </c>
      <c r="CO75" s="1222"/>
      <c r="CP75" s="1222"/>
      <c r="CQ75" s="1222"/>
      <c r="CR75" s="1222"/>
      <c r="CS75" s="1222"/>
      <c r="CT75" s="1222"/>
      <c r="CU75" s="1222"/>
      <c r="CV75" s="1222">
        <v>7.4</v>
      </c>
      <c r="CW75" s="1222"/>
      <c r="CX75" s="1222"/>
      <c r="CY75" s="1222"/>
      <c r="CZ75" s="1222"/>
      <c r="DA75" s="1222"/>
      <c r="DB75" s="1222"/>
      <c r="DC75" s="1222"/>
    </row>
    <row r="76" spans="2:107" x14ac:dyDescent="0.15">
      <c r="B76" s="249"/>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9"/>
      <c r="G77" s="1211"/>
      <c r="H77" s="1211"/>
      <c r="I77" s="1211"/>
      <c r="J77" s="1211"/>
      <c r="K77" s="1238"/>
      <c r="L77" s="1238"/>
      <c r="M77" s="1238"/>
      <c r="N77" s="1238"/>
      <c r="AN77" s="1217" t="s">
        <v>624</v>
      </c>
      <c r="AO77" s="1217"/>
      <c r="AP77" s="1217"/>
      <c r="AQ77" s="1217"/>
      <c r="AR77" s="1217"/>
      <c r="AS77" s="1217"/>
      <c r="AT77" s="1217"/>
      <c r="AU77" s="1217"/>
      <c r="AV77" s="1217"/>
      <c r="AW77" s="1217"/>
      <c r="AX77" s="1217"/>
      <c r="AY77" s="1217"/>
      <c r="AZ77" s="1217"/>
      <c r="BA77" s="1217"/>
      <c r="BB77" s="1221" t="s">
        <v>622</v>
      </c>
      <c r="BC77" s="1221"/>
      <c r="BD77" s="1221"/>
      <c r="BE77" s="1221"/>
      <c r="BF77" s="1221"/>
      <c r="BG77" s="1221"/>
      <c r="BH77" s="1221"/>
      <c r="BI77" s="1221"/>
      <c r="BJ77" s="1221"/>
      <c r="BK77" s="1221"/>
      <c r="BL77" s="1221"/>
      <c r="BM77" s="1221"/>
      <c r="BN77" s="1221"/>
      <c r="BO77" s="1221"/>
      <c r="BP77" s="1222">
        <v>40.799999999999997</v>
      </c>
      <c r="BQ77" s="1222"/>
      <c r="BR77" s="1222"/>
      <c r="BS77" s="1222"/>
      <c r="BT77" s="1222"/>
      <c r="BU77" s="1222"/>
      <c r="BV77" s="1222"/>
      <c r="BW77" s="1222"/>
      <c r="BX77" s="1222">
        <v>38.5</v>
      </c>
      <c r="BY77" s="1222"/>
      <c r="BZ77" s="1222"/>
      <c r="CA77" s="1222"/>
      <c r="CB77" s="1222"/>
      <c r="CC77" s="1222"/>
      <c r="CD77" s="1222"/>
      <c r="CE77" s="1222"/>
      <c r="CF77" s="1222">
        <v>35.5</v>
      </c>
      <c r="CG77" s="1222"/>
      <c r="CH77" s="1222"/>
      <c r="CI77" s="1222"/>
      <c r="CJ77" s="1222"/>
      <c r="CK77" s="1222"/>
      <c r="CL77" s="1222"/>
      <c r="CM77" s="1222"/>
      <c r="CN77" s="1222">
        <v>13.5</v>
      </c>
      <c r="CO77" s="1222"/>
      <c r="CP77" s="1222"/>
      <c r="CQ77" s="1222"/>
      <c r="CR77" s="1222"/>
      <c r="CS77" s="1222"/>
      <c r="CT77" s="1222"/>
      <c r="CU77" s="1222"/>
      <c r="CV77" s="1222">
        <v>0</v>
      </c>
      <c r="CW77" s="1222"/>
      <c r="CX77" s="1222"/>
      <c r="CY77" s="1222"/>
      <c r="CZ77" s="1222"/>
      <c r="DA77" s="1222"/>
      <c r="DB77" s="1222"/>
      <c r="DC77" s="1222"/>
    </row>
    <row r="78" spans="2:107" x14ac:dyDescent="0.15">
      <c r="B78" s="249"/>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9"/>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627</v>
      </c>
      <c r="BC79" s="1221"/>
      <c r="BD79" s="1221"/>
      <c r="BE79" s="1221"/>
      <c r="BF79" s="1221"/>
      <c r="BG79" s="1221"/>
      <c r="BH79" s="1221"/>
      <c r="BI79" s="1221"/>
      <c r="BJ79" s="1221"/>
      <c r="BK79" s="1221"/>
      <c r="BL79" s="1221"/>
      <c r="BM79" s="1221"/>
      <c r="BN79" s="1221"/>
      <c r="BO79" s="1221"/>
      <c r="BP79" s="1222">
        <v>8.9</v>
      </c>
      <c r="BQ79" s="1222"/>
      <c r="BR79" s="1222"/>
      <c r="BS79" s="1222"/>
      <c r="BT79" s="1222"/>
      <c r="BU79" s="1222"/>
      <c r="BV79" s="1222"/>
      <c r="BW79" s="1222"/>
      <c r="BX79" s="1222">
        <v>8.9</v>
      </c>
      <c r="BY79" s="1222"/>
      <c r="BZ79" s="1222"/>
      <c r="CA79" s="1222"/>
      <c r="CB79" s="1222"/>
      <c r="CC79" s="1222"/>
      <c r="CD79" s="1222"/>
      <c r="CE79" s="1222"/>
      <c r="CF79" s="1222">
        <v>8.8000000000000007</v>
      </c>
      <c r="CG79" s="1222"/>
      <c r="CH79" s="1222"/>
      <c r="CI79" s="1222"/>
      <c r="CJ79" s="1222"/>
      <c r="CK79" s="1222"/>
      <c r="CL79" s="1222"/>
      <c r="CM79" s="1222"/>
      <c r="CN79" s="1222">
        <v>8.3000000000000007</v>
      </c>
      <c r="CO79" s="1222"/>
      <c r="CP79" s="1222"/>
      <c r="CQ79" s="1222"/>
      <c r="CR79" s="1222"/>
      <c r="CS79" s="1222"/>
      <c r="CT79" s="1222"/>
      <c r="CU79" s="1222"/>
      <c r="CV79" s="1222">
        <v>8</v>
      </c>
      <c r="CW79" s="1222"/>
      <c r="CX79" s="1222"/>
      <c r="CY79" s="1222"/>
      <c r="CZ79" s="1222"/>
      <c r="DA79" s="1222"/>
      <c r="DB79" s="1222"/>
      <c r="DC79" s="1222"/>
    </row>
    <row r="80" spans="2:107" x14ac:dyDescent="0.15">
      <c r="B80" s="249"/>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9"/>
    </row>
    <row r="82" spans="2:109" ht="17.25" x14ac:dyDescent="0.15">
      <c r="B82" s="249"/>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mTp6e2LvnjE12LMOJSHPqyhfLcxoTPmSk4PKtuxUarKK7hj0/Q0RiLi5OzBUtOGM8BMqR6F/bmbmt8InXyA/dw==" saltValue="yQ9/gHFCerpZ7zCws2+r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20ED-31C9-4D9F-8911-D718A810BCC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519</v>
      </c>
    </row>
  </sheetData>
  <sheetProtection algorithmName="SHA-512" hashValue="4SIFgCDLaqmFTU5Iq4zjyLSKUcLhJ3tJOW2ZYScSd77zHmXVze4IOGqvfJTLr4X3wFzeyYbyFgmT/fe3AJPJSg==" saltValue="Vp5HypanPpoh+AE94LTJ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96BF-C771-4A94-A9A1-56E752BF5C1F}">
  <sheetPr>
    <pageSetUpPr fitToPage="1"/>
  </sheetPr>
  <dimension ref="A1:DR125"/>
  <sheetViews>
    <sheetView showGridLines="0" topLeftCell="R41"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519</v>
      </c>
    </row>
  </sheetData>
  <sheetProtection algorithmName="SHA-512" hashValue="7SQa4KxV7/664s6RoaOwQXk2YHkhmTzqWWqv+QNFQ9/svUXmlWuI8AXxNNfxFGWU0AxhyObbtMBG6mqL/p1SlA==" saltValue="Wgr9WENVKwirEB5yq1PpC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569</v>
      </c>
      <c r="G2" s="146"/>
      <c r="H2" s="147"/>
    </row>
    <row r="3" spans="1:8" x14ac:dyDescent="0.15">
      <c r="A3" s="143" t="s">
        <v>562</v>
      </c>
      <c r="B3" s="148"/>
      <c r="C3" s="149"/>
      <c r="D3" s="150">
        <v>48085</v>
      </c>
      <c r="E3" s="151"/>
      <c r="F3" s="152">
        <v>98899</v>
      </c>
      <c r="G3" s="153"/>
      <c r="H3" s="154"/>
    </row>
    <row r="4" spans="1:8" x14ac:dyDescent="0.15">
      <c r="A4" s="155"/>
      <c r="B4" s="156"/>
      <c r="C4" s="157"/>
      <c r="D4" s="158">
        <v>26596</v>
      </c>
      <c r="E4" s="159"/>
      <c r="F4" s="160">
        <v>43734</v>
      </c>
      <c r="G4" s="161"/>
      <c r="H4" s="162"/>
    </row>
    <row r="5" spans="1:8" x14ac:dyDescent="0.15">
      <c r="A5" s="143" t="s">
        <v>564</v>
      </c>
      <c r="B5" s="148"/>
      <c r="C5" s="149"/>
      <c r="D5" s="150">
        <v>21352</v>
      </c>
      <c r="E5" s="151"/>
      <c r="F5" s="152">
        <v>96462</v>
      </c>
      <c r="G5" s="153"/>
      <c r="H5" s="154"/>
    </row>
    <row r="6" spans="1:8" x14ac:dyDescent="0.15">
      <c r="A6" s="155"/>
      <c r="B6" s="156"/>
      <c r="C6" s="157"/>
      <c r="D6" s="158">
        <v>11971</v>
      </c>
      <c r="E6" s="159"/>
      <c r="F6" s="160">
        <v>39886</v>
      </c>
      <c r="G6" s="161"/>
      <c r="H6" s="162"/>
    </row>
    <row r="7" spans="1:8" x14ac:dyDescent="0.15">
      <c r="A7" s="143" t="s">
        <v>565</v>
      </c>
      <c r="B7" s="148"/>
      <c r="C7" s="149"/>
      <c r="D7" s="150">
        <v>58809</v>
      </c>
      <c r="E7" s="151"/>
      <c r="F7" s="152">
        <v>83103</v>
      </c>
      <c r="G7" s="153"/>
      <c r="H7" s="154"/>
    </row>
    <row r="8" spans="1:8" x14ac:dyDescent="0.15">
      <c r="A8" s="155"/>
      <c r="B8" s="156"/>
      <c r="C8" s="157"/>
      <c r="D8" s="158">
        <v>31728</v>
      </c>
      <c r="E8" s="159"/>
      <c r="F8" s="160">
        <v>41378</v>
      </c>
      <c r="G8" s="161"/>
      <c r="H8" s="162"/>
    </row>
    <row r="9" spans="1:8" x14ac:dyDescent="0.15">
      <c r="A9" s="143" t="s">
        <v>566</v>
      </c>
      <c r="B9" s="148"/>
      <c r="C9" s="149"/>
      <c r="D9" s="150">
        <v>33344</v>
      </c>
      <c r="E9" s="151"/>
      <c r="F9" s="152">
        <v>84459</v>
      </c>
      <c r="G9" s="153"/>
      <c r="H9" s="154"/>
    </row>
    <row r="10" spans="1:8" x14ac:dyDescent="0.15">
      <c r="A10" s="155"/>
      <c r="B10" s="156"/>
      <c r="C10" s="157"/>
      <c r="D10" s="158">
        <v>6083</v>
      </c>
      <c r="E10" s="159"/>
      <c r="F10" s="160">
        <v>47314</v>
      </c>
      <c r="G10" s="161"/>
      <c r="H10" s="162"/>
    </row>
    <row r="11" spans="1:8" x14ac:dyDescent="0.15">
      <c r="A11" s="143" t="s">
        <v>567</v>
      </c>
      <c r="B11" s="148"/>
      <c r="C11" s="149"/>
      <c r="D11" s="150">
        <v>22495</v>
      </c>
      <c r="E11" s="151"/>
      <c r="F11" s="152">
        <v>74568</v>
      </c>
      <c r="G11" s="153"/>
      <c r="H11" s="154"/>
    </row>
    <row r="12" spans="1:8" x14ac:dyDescent="0.15">
      <c r="A12" s="155"/>
      <c r="B12" s="156"/>
      <c r="C12" s="163"/>
      <c r="D12" s="158">
        <v>8561</v>
      </c>
      <c r="E12" s="159"/>
      <c r="F12" s="160">
        <v>42558</v>
      </c>
      <c r="G12" s="161"/>
      <c r="H12" s="162"/>
    </row>
    <row r="13" spans="1:8" x14ac:dyDescent="0.15">
      <c r="A13" s="143"/>
      <c r="B13" s="148"/>
      <c r="C13" s="149"/>
      <c r="D13" s="150">
        <v>36817</v>
      </c>
      <c r="E13" s="151"/>
      <c r="F13" s="152">
        <v>87498</v>
      </c>
      <c r="G13" s="164"/>
      <c r="H13" s="154"/>
    </row>
    <row r="14" spans="1:8" x14ac:dyDescent="0.15">
      <c r="A14" s="155"/>
      <c r="B14" s="156"/>
      <c r="C14" s="157"/>
      <c r="D14" s="158">
        <v>16988</v>
      </c>
      <c r="E14" s="159"/>
      <c r="F14" s="160">
        <v>42974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2.73</v>
      </c>
      <c r="C19" s="165">
        <f>ROUND(VALUE(SUBSTITUTE(実質収支比率等に係る経年分析!G$48,"▲","-")),2)</f>
        <v>1.94</v>
      </c>
      <c r="D19" s="165">
        <f>ROUND(VALUE(SUBSTITUTE(実質収支比率等に係る経年分析!H$48,"▲","-")),2)</f>
        <v>1.63</v>
      </c>
      <c r="E19" s="165">
        <f>ROUND(VALUE(SUBSTITUTE(実質収支比率等に係る経年分析!I$48,"▲","-")),2)</f>
        <v>3.58</v>
      </c>
      <c r="F19" s="165">
        <f>ROUND(VALUE(SUBSTITUTE(実質収支比率等に係る経年分析!J$48,"▲","-")),2)</f>
        <v>1.94</v>
      </c>
    </row>
    <row r="20" spans="1:11" x14ac:dyDescent="0.15">
      <c r="A20" s="165" t="s">
        <v>55</v>
      </c>
      <c r="B20" s="165">
        <f>ROUND(VALUE(SUBSTITUTE(実質収支比率等に係る経年分析!F$47,"▲","-")),2)</f>
        <v>15.85</v>
      </c>
      <c r="C20" s="165">
        <f>ROUND(VALUE(SUBSTITUTE(実質収支比率等に係る経年分析!G$47,"▲","-")),2)</f>
        <v>13.58</v>
      </c>
      <c r="D20" s="165">
        <f>ROUND(VALUE(SUBSTITUTE(実質収支比率等に係る経年分析!H$47,"▲","-")),2)</f>
        <v>13.34</v>
      </c>
      <c r="E20" s="165">
        <f>ROUND(VALUE(SUBSTITUTE(実質収支比率等に係る経年分析!I$47,"▲","-")),2)</f>
        <v>13.99</v>
      </c>
      <c r="F20" s="165">
        <f>ROUND(VALUE(SUBSTITUTE(実質収支比率等に係る経年分析!J$47,"▲","-")),2)</f>
        <v>20.74</v>
      </c>
    </row>
    <row r="21" spans="1:11" x14ac:dyDescent="0.15">
      <c r="A21" s="165" t="s">
        <v>56</v>
      </c>
      <c r="B21" s="165">
        <f>IF(ISNUMBER(VALUE(SUBSTITUTE(実質収支比率等に係る経年分析!F$49,"▲","-"))),ROUND(VALUE(SUBSTITUTE(実質収支比率等に係る経年分析!F$49,"▲","-")),2),NA())</f>
        <v>-2.0099999999999998</v>
      </c>
      <c r="C21" s="165">
        <f>IF(ISNUMBER(VALUE(SUBSTITUTE(実質収支比率等に係る経年分析!G$49,"▲","-"))),ROUND(VALUE(SUBSTITUTE(実質収支比率等に係る経年分析!G$49,"▲","-")),2),NA())</f>
        <v>-3.39</v>
      </c>
      <c r="D21" s="165">
        <f>IF(ISNUMBER(VALUE(SUBSTITUTE(実質収支比率等に係る経年分析!H$49,"▲","-"))),ROUND(VALUE(SUBSTITUTE(実質収支比率等に係る経年分析!H$49,"▲","-")),2),NA())</f>
        <v>-0.59</v>
      </c>
      <c r="E21" s="165">
        <f>IF(ISNUMBER(VALUE(SUBSTITUTE(実質収支比率等に係る経年分析!I$49,"▲","-"))),ROUND(VALUE(SUBSTITUTE(実質収支比率等に係る経年分析!I$49,"▲","-")),2),NA())</f>
        <v>3.13</v>
      </c>
      <c r="F21" s="165">
        <f>IF(ISNUMBER(VALUE(SUBSTITUTE(実質収支比率等に係る経年分析!J$49,"▲","-"))),ROUND(VALUE(SUBSTITUTE(実質収支比率等に係る経年分析!J$49,"▲","-")),2),NA())</f>
        <v>5.91</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1.41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1.87</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涌谷町国民健康保険事業勘定特別会計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1.81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1.75</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0.87</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0.64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0.35</v>
      </c>
    </row>
    <row r="30" spans="1:11" x14ac:dyDescent="0.15">
      <c r="A30" s="166" t="str">
        <f>IF(連結実質赤字比率に係る赤字・黒字の構成分析!C$40="",NA(),連結実質赤字比率に係る赤字・黒字の構成分析!C$40)</f>
        <v>涌谷町訪問看護ステーション事業会計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2.06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1.98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1.7</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1.24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1.1200000000000001</v>
      </c>
    </row>
    <row r="31" spans="1:11" x14ac:dyDescent="0.15">
      <c r="A31" s="166" t="str">
        <f>IF(連結実質赤字比率に係る赤字・黒字の構成分析!C$39="",NA(),連結実質赤字比率に係る赤字・黒字の構成分析!C$39)</f>
        <v>涌谷町老人保健施設事業会計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1.43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1.26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1.2</v>
      </c>
    </row>
    <row r="32" spans="1:11" x14ac:dyDescent="0.15">
      <c r="A32" s="166" t="str">
        <f>IF(連結実質赤字比率に係る赤字・黒字の構成分析!C$38="",NA(),連結実質赤字比率に係る赤字・黒字の構成分析!C$38)</f>
        <v>涌谷町介護保険事業勘定特別会計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1.46</v>
      </c>
    </row>
    <row r="33" spans="1:16" x14ac:dyDescent="0.15">
      <c r="A33" s="166" t="str">
        <f>IF(連結実質赤字比率に係る赤字・黒字の構成分析!C$37="",NA(),連結実質赤字比率に係る赤字・黒字の構成分析!C$37)</f>
        <v>涌谷町一般会計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3.58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1.93</v>
      </c>
    </row>
    <row r="34" spans="1:16" x14ac:dyDescent="0.15">
      <c r="A34" s="166" t="str">
        <f>IF(連結実質赤字比率に係る赤字・黒字の構成分析!C$36="",NA(),連結実質赤字比率に係る赤字・黒字の構成分析!C$36)</f>
        <v>涌谷町下水道事業会計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2.12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2.3199999999999998</v>
      </c>
    </row>
    <row r="35" spans="1:16" x14ac:dyDescent="0.15">
      <c r="A35" s="166" t="str">
        <f>IF(連結実質赤字比率に係る赤字・黒字の構成分析!C$35="",NA(),連結実質赤字比率に係る赤字・黒字の構成分析!C$35)</f>
        <v>涌谷町水道事業会計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6.84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5.96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6.27</v>
      </c>
    </row>
    <row r="36" spans="1:16" x14ac:dyDescent="0.15">
      <c r="A36" s="166" t="str">
        <f>IF(連結実質赤字比率に係る赤字・黒字の構成分析!C$34="",NA(),連結実質赤字比率に係る赤字・黒字の構成分析!C$34)</f>
        <v>涌谷町国民健康保険病院事業会計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f>IF(ROUND(VALUE(SUBSTITUTE(連結実質赤字比率に係る赤字・黒字の構成分析!H$34,"▲", "-")), 2) &lt; 0, ABS(ROUND(VALUE(SUBSTITUTE(連結実質赤字比率に係る赤字・黒字の構成分析!H$34,"▲", "-")), 2)), NA())</f>
        <v>4.2699999999999996</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1.68</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3.63</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805</v>
      </c>
      <c r="E42" s="167"/>
      <c r="F42" s="167"/>
      <c r="G42" s="167">
        <f>'実質公債費比率（分子）の構造'!L$52</f>
        <v>694</v>
      </c>
      <c r="H42" s="167"/>
      <c r="I42" s="167"/>
      <c r="J42" s="167">
        <f>'実質公債費比率（分子）の構造'!M$52</f>
        <v>687</v>
      </c>
      <c r="K42" s="167"/>
      <c r="L42" s="167"/>
      <c r="M42" s="167">
        <f>'実質公債費比率（分子）の構造'!N$52</f>
        <v>670</v>
      </c>
      <c r="N42" s="167"/>
      <c r="O42" s="167"/>
      <c r="P42" s="167">
        <f>'実質公債費比率（分子）の構造'!O$52</f>
        <v>672</v>
      </c>
    </row>
    <row r="43" spans="1:16" x14ac:dyDescent="0.15">
      <c r="A43" s="167" t="s">
        <v>64</v>
      </c>
      <c r="B43" s="167" t="str">
        <f>'実質公債費比率（分子）の構造'!K$51</f>
        <v>-</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0</v>
      </c>
      <c r="C44" s="167"/>
      <c r="D44" s="167"/>
      <c r="E44" s="167">
        <f>'実質公債費比率（分子）の構造'!L$50</f>
        <v>0</v>
      </c>
      <c r="F44" s="167"/>
      <c r="G44" s="167"/>
      <c r="H44" s="167" t="str">
        <f>'実質公債費比率（分子）の構造'!M$50</f>
        <v>-</v>
      </c>
      <c r="I44" s="167"/>
      <c r="J44" s="167"/>
      <c r="K44" s="167">
        <f>'実質公債費比率（分子）の構造'!N$50</f>
        <v>0</v>
      </c>
      <c r="L44" s="167"/>
      <c r="M44" s="167"/>
      <c r="N44" s="167">
        <f>'実質公債費比率（分子）の構造'!O$50</f>
        <v>0</v>
      </c>
      <c r="O44" s="167"/>
      <c r="P44" s="167"/>
    </row>
    <row r="45" spans="1:16" x14ac:dyDescent="0.15">
      <c r="A45" s="167" t="s">
        <v>66</v>
      </c>
      <c r="B45" s="167">
        <f>'実質公債費比率（分子）の構造'!K$49</f>
        <v>114</v>
      </c>
      <c r="C45" s="167"/>
      <c r="D45" s="167"/>
      <c r="E45" s="167">
        <f>'実質公債費比率（分子）の構造'!L$49</f>
        <v>100</v>
      </c>
      <c r="F45" s="167"/>
      <c r="G45" s="167"/>
      <c r="H45" s="167">
        <f>'実質公債費比率（分子）の構造'!M$49</f>
        <v>100</v>
      </c>
      <c r="I45" s="167"/>
      <c r="J45" s="167"/>
      <c r="K45" s="167">
        <f>'実質公債費比率（分子）の構造'!N$49</f>
        <v>94</v>
      </c>
      <c r="L45" s="167"/>
      <c r="M45" s="167"/>
      <c r="N45" s="167">
        <f>'実質公債費比率（分子）の構造'!O$49</f>
        <v>98</v>
      </c>
      <c r="O45" s="167"/>
      <c r="P45" s="167"/>
    </row>
    <row r="46" spans="1:16" x14ac:dyDescent="0.15">
      <c r="A46" s="167" t="s">
        <v>67</v>
      </c>
      <c r="B46" s="167">
        <f>'実質公債費比率（分子）の構造'!K$48</f>
        <v>462</v>
      </c>
      <c r="C46" s="167"/>
      <c r="D46" s="167"/>
      <c r="E46" s="167">
        <f>'実質公債費比率（分子）の構造'!L$48</f>
        <v>394</v>
      </c>
      <c r="F46" s="167"/>
      <c r="G46" s="167"/>
      <c r="H46" s="167">
        <f>'実質公債費比率（分子）の構造'!M$48</f>
        <v>301</v>
      </c>
      <c r="I46" s="167"/>
      <c r="J46" s="167"/>
      <c r="K46" s="167">
        <f>'実質公債費比率（分子）の構造'!N$48</f>
        <v>282</v>
      </c>
      <c r="L46" s="167"/>
      <c r="M46" s="167"/>
      <c r="N46" s="167">
        <f>'実質公債費比率（分子）の構造'!O$48</f>
        <v>271</v>
      </c>
      <c r="O46" s="167"/>
      <c r="P46" s="167"/>
    </row>
    <row r="47" spans="1:16" x14ac:dyDescent="0.15">
      <c r="A47" s="167" t="s">
        <v>68</v>
      </c>
      <c r="B47" s="167">
        <f>'実質公債費比率（分子）の構造'!K$47</f>
        <v>13</v>
      </c>
      <c r="C47" s="167"/>
      <c r="D47" s="167"/>
      <c r="E47" s="167">
        <f>'実質公債費比率（分子）の構造'!L$47</f>
        <v>13</v>
      </c>
      <c r="F47" s="167"/>
      <c r="G47" s="167"/>
      <c r="H47" s="167">
        <f>'実質公債費比率（分子）の構造'!M$47</f>
        <v>13</v>
      </c>
      <c r="I47" s="167"/>
      <c r="J47" s="167"/>
      <c r="K47" s="167">
        <f>'実質公債費比率（分子）の構造'!N$47</f>
        <v>13</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736</v>
      </c>
      <c r="C49" s="167"/>
      <c r="D49" s="167"/>
      <c r="E49" s="167">
        <f>'実質公債費比率（分子）の構造'!L$45</f>
        <v>627</v>
      </c>
      <c r="F49" s="167"/>
      <c r="G49" s="167"/>
      <c r="H49" s="167">
        <f>'実質公債費比率（分子）の構造'!M$45</f>
        <v>586</v>
      </c>
      <c r="I49" s="167"/>
      <c r="J49" s="167"/>
      <c r="K49" s="167">
        <f>'実質公債費比率（分子）の構造'!N$45</f>
        <v>668</v>
      </c>
      <c r="L49" s="167"/>
      <c r="M49" s="167"/>
      <c r="N49" s="167">
        <f>'実質公債費比率（分子）の構造'!O$45</f>
        <v>543</v>
      </c>
      <c r="O49" s="167"/>
      <c r="P49" s="167"/>
    </row>
    <row r="50" spans="1:16" x14ac:dyDescent="0.15">
      <c r="A50" s="167" t="s">
        <v>71</v>
      </c>
      <c r="B50" s="167" t="e">
        <f>NA()</f>
        <v>#N/A</v>
      </c>
      <c r="C50" s="167">
        <f>IF(ISNUMBER('実質公債費比率（分子）の構造'!K$53),'実質公債費比率（分子）の構造'!K$53,NA())</f>
        <v>520</v>
      </c>
      <c r="D50" s="167" t="e">
        <f>NA()</f>
        <v>#N/A</v>
      </c>
      <c r="E50" s="167" t="e">
        <f>NA()</f>
        <v>#N/A</v>
      </c>
      <c r="F50" s="167">
        <f>IF(ISNUMBER('実質公債費比率（分子）の構造'!L$53),'実質公債費比率（分子）の構造'!L$53,NA())</f>
        <v>440</v>
      </c>
      <c r="G50" s="167" t="e">
        <f>NA()</f>
        <v>#N/A</v>
      </c>
      <c r="H50" s="167" t="e">
        <f>NA()</f>
        <v>#N/A</v>
      </c>
      <c r="I50" s="167">
        <f>IF(ISNUMBER('実質公債費比率（分子）の構造'!M$53),'実質公債費比率（分子）の構造'!M$53,NA())</f>
        <v>313</v>
      </c>
      <c r="J50" s="167" t="e">
        <f>NA()</f>
        <v>#N/A</v>
      </c>
      <c r="K50" s="167" t="e">
        <f>NA()</f>
        <v>#N/A</v>
      </c>
      <c r="L50" s="167">
        <f>IF(ISNUMBER('実質公債費比率（分子）の構造'!N$53),'実質公債費比率（分子）の構造'!N$53,NA())</f>
        <v>387</v>
      </c>
      <c r="M50" s="167" t="e">
        <f>NA()</f>
        <v>#N/A</v>
      </c>
      <c r="N50" s="167" t="e">
        <f>NA()</f>
        <v>#N/A</v>
      </c>
      <c r="O50" s="167">
        <f>IF(ISNUMBER('実質公債費比率（分子）の構造'!O$53),'実質公債費比率（分子）の構造'!O$53,NA())</f>
        <v>240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7286</v>
      </c>
      <c r="E56" s="166"/>
      <c r="F56" s="166"/>
      <c r="G56" s="166">
        <f>'将来負担比率（分子）の構造'!J$52</f>
        <v>7090</v>
      </c>
      <c r="H56" s="166"/>
      <c r="I56" s="166"/>
      <c r="J56" s="166">
        <f>'将来負担比率（分子）の構造'!K$52</f>
        <v>6762</v>
      </c>
      <c r="K56" s="166"/>
      <c r="L56" s="166"/>
      <c r="M56" s="166">
        <f>'将来負担比率（分子）の構造'!L$52</f>
        <v>6544</v>
      </c>
      <c r="N56" s="166"/>
      <c r="O56" s="166"/>
      <c r="P56" s="166">
        <f>'将来負担比率（分子）の構造'!M$52</f>
        <v>6177</v>
      </c>
    </row>
    <row r="57" spans="1:16" x14ac:dyDescent="0.15">
      <c r="A57" s="166" t="s">
        <v>42</v>
      </c>
      <c r="B57" s="166"/>
      <c r="C57" s="166"/>
      <c r="D57" s="166">
        <f>'将来負担比率（分子）の構造'!I$51</f>
        <v>394</v>
      </c>
      <c r="E57" s="166"/>
      <c r="F57" s="166"/>
      <c r="G57" s="166">
        <f>'将来負担比率（分子）の構造'!J$51</f>
        <v>343</v>
      </c>
      <c r="H57" s="166"/>
      <c r="I57" s="166"/>
      <c r="J57" s="166">
        <f>'将来負担比率（分子）の構造'!K$51</f>
        <v>308</v>
      </c>
      <c r="K57" s="166"/>
      <c r="L57" s="166"/>
      <c r="M57" s="166">
        <f>'将来負担比率（分子）の構造'!L$51</f>
        <v>268</v>
      </c>
      <c r="N57" s="166"/>
      <c r="O57" s="166"/>
      <c r="P57" s="166">
        <f>'将来負担比率（分子）の構造'!M$51</f>
        <v>220</v>
      </c>
    </row>
    <row r="58" spans="1:16" x14ac:dyDescent="0.15">
      <c r="A58" s="166" t="s">
        <v>41</v>
      </c>
      <c r="B58" s="166"/>
      <c r="C58" s="166"/>
      <c r="D58" s="166">
        <f>'将来負担比率（分子）の構造'!I$50</f>
        <v>1839</v>
      </c>
      <c r="E58" s="166"/>
      <c r="F58" s="166"/>
      <c r="G58" s="166">
        <f>'将来負担比率（分子）の構造'!J$50</f>
        <v>1731</v>
      </c>
      <c r="H58" s="166"/>
      <c r="I58" s="166"/>
      <c r="J58" s="166">
        <f>'将来負担比率（分子）の構造'!K$50</f>
        <v>2065</v>
      </c>
      <c r="K58" s="166"/>
      <c r="L58" s="166"/>
      <c r="M58" s="166">
        <f>'将来負担比率（分子）の構造'!L$50</f>
        <v>2167</v>
      </c>
      <c r="N58" s="166"/>
      <c r="O58" s="166"/>
      <c r="P58" s="166">
        <f>'将来負担比率（分子）の構造'!M$50</f>
        <v>3106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280</v>
      </c>
      <c r="C62" s="166"/>
      <c r="D62" s="166"/>
      <c r="E62" s="166">
        <f>'将来負担比率（分子）の構造'!J$45</f>
        <v>219</v>
      </c>
      <c r="F62" s="166"/>
      <c r="G62" s="166"/>
      <c r="H62" s="166">
        <f>'将来負担比率（分子）の構造'!K$45</f>
        <v>206</v>
      </c>
      <c r="I62" s="166"/>
      <c r="J62" s="166"/>
      <c r="K62" s="166">
        <f>'将来負担比率（分子）の構造'!L$45</f>
        <v>257</v>
      </c>
      <c r="L62" s="166"/>
      <c r="M62" s="166"/>
      <c r="N62" s="166">
        <f>'将来負担比率（分子）の構造'!M$45</f>
        <v>334</v>
      </c>
      <c r="O62" s="166"/>
      <c r="P62" s="166"/>
    </row>
    <row r="63" spans="1:16" x14ac:dyDescent="0.15">
      <c r="A63" s="166" t="s">
        <v>34</v>
      </c>
      <c r="B63" s="166">
        <f>'将来負担比率（分子）の構造'!I$44</f>
        <v>645</v>
      </c>
      <c r="C63" s="166"/>
      <c r="D63" s="166"/>
      <c r="E63" s="166">
        <f>'将来負担比率（分子）の構造'!J$44</f>
        <v>528</v>
      </c>
      <c r="F63" s="166"/>
      <c r="G63" s="166"/>
      <c r="H63" s="166">
        <f>'将来負担比率（分子）の構造'!K$44</f>
        <v>540</v>
      </c>
      <c r="I63" s="166"/>
      <c r="J63" s="166"/>
      <c r="K63" s="166">
        <f>'将来負担比率（分子）の構造'!L$44</f>
        <v>624</v>
      </c>
      <c r="L63" s="166"/>
      <c r="M63" s="166"/>
      <c r="N63" s="166">
        <f>'将来負担比率（分子）の構造'!M$44</f>
        <v>725</v>
      </c>
      <c r="O63" s="166"/>
      <c r="P63" s="166"/>
    </row>
    <row r="64" spans="1:16" x14ac:dyDescent="0.15">
      <c r="A64" s="166" t="s">
        <v>33</v>
      </c>
      <c r="B64" s="166">
        <f>'将来負担比率（分子）の構造'!I$43</f>
        <v>4733</v>
      </c>
      <c r="C64" s="166"/>
      <c r="D64" s="166"/>
      <c r="E64" s="166">
        <f>'将来負担比率（分子）の構造'!J$43</f>
        <v>4299</v>
      </c>
      <c r="F64" s="166"/>
      <c r="G64" s="166"/>
      <c r="H64" s="166">
        <f>'将来負担比率（分子）の構造'!K$43</f>
        <v>3819</v>
      </c>
      <c r="I64" s="166"/>
      <c r="J64" s="166"/>
      <c r="K64" s="166">
        <f>'将来負担比率（分子）の構造'!L$43</f>
        <v>3345</v>
      </c>
      <c r="L64" s="166"/>
      <c r="M64" s="166"/>
      <c r="N64" s="166">
        <f>'将来負担比率（分子）の構造'!M$43</f>
        <v>3002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6541</v>
      </c>
      <c r="C66" s="166"/>
      <c r="D66" s="166"/>
      <c r="E66" s="166">
        <f>'将来負担比率（分子）の構造'!J$41</f>
        <v>6532</v>
      </c>
      <c r="F66" s="166"/>
      <c r="G66" s="166"/>
      <c r="H66" s="166">
        <f>'将来負担比率（分子）の構造'!K$41</f>
        <v>6689</v>
      </c>
      <c r="I66" s="166"/>
      <c r="J66" s="166"/>
      <c r="K66" s="166">
        <f>'将来負担比率（分子）の構造'!L$41</f>
        <v>6453</v>
      </c>
      <c r="L66" s="166"/>
      <c r="M66" s="166"/>
      <c r="N66" s="166">
        <f>'将来負担比率（分子）の構造'!M$41</f>
        <v>6357</v>
      </c>
      <c r="O66" s="166"/>
      <c r="P66" s="166"/>
    </row>
    <row r="67" spans="1:16" x14ac:dyDescent="0.15">
      <c r="A67" s="166" t="s">
        <v>75</v>
      </c>
      <c r="B67" s="166" t="e">
        <f>NA()</f>
        <v>#N/A</v>
      </c>
      <c r="C67" s="166">
        <f>IF(ISNUMBER('将来負担比率（分子）の構造'!I$53), IF('将来負担比率（分子）の構造'!I$53 &lt; 0, 0, '将来負担比率（分子）の構造'!I$53), NA())</f>
        <v>2679</v>
      </c>
      <c r="D67" s="166" t="e">
        <f>NA()</f>
        <v>#N/A</v>
      </c>
      <c r="E67" s="166" t="e">
        <f>NA()</f>
        <v>#N/A</v>
      </c>
      <c r="F67" s="166">
        <f>IF(ISNUMBER('将来負担比率（分子）の構造'!J$53), IF('将来負担比率（分子）の構造'!J$53 &lt; 0, 0, '将来負担比率（分子）の構造'!J$53), NA())</f>
        <v>2413</v>
      </c>
      <c r="G67" s="166" t="e">
        <f>NA()</f>
        <v>#N/A</v>
      </c>
      <c r="H67" s="166" t="e">
        <f>NA()</f>
        <v>#N/A</v>
      </c>
      <c r="I67" s="166">
        <f>IF(ISNUMBER('将来負担比率（分子）の構造'!K$53), IF('将来負担比率（分子）の構造'!K$53 &lt; 0, 0, '将来負担比率（分子）の構造'!K$53), NA())</f>
        <v>2120</v>
      </c>
      <c r="J67" s="166" t="e">
        <f>NA()</f>
        <v>#N/A</v>
      </c>
      <c r="K67" s="166" t="e">
        <f>NA()</f>
        <v>#N/A</v>
      </c>
      <c r="L67" s="166">
        <f>IF(ISNUMBER('将来負担比率（分子）の構造'!L$53), IF('将来負担比率（分子）の構造'!L$53 &lt; 0, 0, '将来負担比率（分子）の構造'!L$53), NA())</f>
        <v>1698</v>
      </c>
      <c r="M67" s="166" t="e">
        <f>NA()</f>
        <v>#N/A</v>
      </c>
      <c r="N67" s="166" t="e">
        <f>NA()</f>
        <v>#N/A</v>
      </c>
      <c r="O67" s="166">
        <f>IF(ISNUMBER('将来負担比率（分子）の構造'!M$53), IF('将来負担比率（分子）の構造'!M$53 &lt; 0, 0, '将来負担比率（分子）の構造'!M$53), NA())</f>
        <v>914</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626</v>
      </c>
      <c r="C72" s="170">
        <f>基金残高に係る経年分析!G55</f>
        <v>680</v>
      </c>
      <c r="D72" s="170">
        <f>基金残高に係る経年分析!H55</f>
        <v>1057</v>
      </c>
    </row>
    <row r="73" spans="1:16" x14ac:dyDescent="0.15">
      <c r="A73" s="169" t="s">
        <v>78</v>
      </c>
      <c r="B73" s="170">
        <f>基金残高に係る経年分析!F56</f>
        <v>282</v>
      </c>
      <c r="C73" s="170">
        <f>基金残高に係る経年分析!G56</f>
        <v>423</v>
      </c>
      <c r="D73" s="170">
        <f>基金残高に係る経年分析!H56</f>
        <v>607</v>
      </c>
    </row>
    <row r="74" spans="1:16" x14ac:dyDescent="0.15">
      <c r="A74" s="169" t="s">
        <v>79</v>
      </c>
      <c r="B74" s="170">
        <f>基金残高に係る経年分析!F57</f>
        <v>179</v>
      </c>
      <c r="C74" s="170">
        <f>基金残高に係る経年分析!G57</f>
        <v>283</v>
      </c>
      <c r="D74" s="170">
        <f>基金残高に係る経年分析!H57</f>
        <v>665</v>
      </c>
    </row>
  </sheetData>
  <sheetProtection algorithmName="SHA-512" hashValue="R222jd/rTNzebWz4UdYqRIpRc5IXWW7nhrhWGDGkXNEtMJzf9QXA7d9c4HtQTmDcjAFu7T/ZITBIL/hMIVVUEQ==" saltValue="WRXOS9Y8iPCPhh9yBiF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E1" zoomScaleNormal="10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342"/>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227</v>
      </c>
      <c r="C5" s="660"/>
      <c r="D5" s="660"/>
      <c r="E5" s="660"/>
      <c r="F5" s="660"/>
      <c r="G5" s="660"/>
      <c r="H5" s="660"/>
      <c r="I5" s="660"/>
      <c r="J5" s="660"/>
      <c r="K5" s="660"/>
      <c r="L5" s="660"/>
      <c r="M5" s="660"/>
      <c r="N5" s="660"/>
      <c r="O5" s="660"/>
      <c r="P5" s="660"/>
      <c r="Q5" s="661"/>
      <c r="R5" s="656">
        <v>1506918</v>
      </c>
      <c r="S5" s="657"/>
      <c r="T5" s="657"/>
      <c r="U5" s="657"/>
      <c r="V5" s="657"/>
      <c r="W5" s="657"/>
      <c r="X5" s="657"/>
      <c r="Y5" s="685"/>
      <c r="Z5" s="698">
        <v>17.8</v>
      </c>
      <c r="AA5" s="698"/>
      <c r="AB5" s="698"/>
      <c r="AC5" s="698"/>
      <c r="AD5" s="699">
        <v>1506918</v>
      </c>
      <c r="AE5" s="699"/>
      <c r="AF5" s="699"/>
      <c r="AG5" s="699"/>
      <c r="AH5" s="699"/>
      <c r="AI5" s="699"/>
      <c r="AJ5" s="699"/>
      <c r="AK5" s="699"/>
      <c r="AL5" s="686">
        <v>30.4</v>
      </c>
      <c r="AM5" s="672"/>
      <c r="AN5" s="672"/>
      <c r="AO5" s="687"/>
      <c r="AP5" s="659" t="s">
        <v>228</v>
      </c>
      <c r="AQ5" s="660"/>
      <c r="AR5" s="660"/>
      <c r="AS5" s="660"/>
      <c r="AT5" s="660"/>
      <c r="AU5" s="660"/>
      <c r="AV5" s="660"/>
      <c r="AW5" s="660"/>
      <c r="AX5" s="660"/>
      <c r="AY5" s="660"/>
      <c r="AZ5" s="660"/>
      <c r="BA5" s="660"/>
      <c r="BB5" s="660"/>
      <c r="BC5" s="660"/>
      <c r="BD5" s="660"/>
      <c r="BE5" s="660"/>
      <c r="BF5" s="661"/>
      <c r="BG5" s="609">
        <v>1506918</v>
      </c>
      <c r="BH5" s="610"/>
      <c r="BI5" s="610"/>
      <c r="BJ5" s="610"/>
      <c r="BK5" s="610"/>
      <c r="BL5" s="610"/>
      <c r="BM5" s="610"/>
      <c r="BN5" s="611"/>
      <c r="BO5" s="635">
        <v>100</v>
      </c>
      <c r="BP5" s="635"/>
      <c r="BQ5" s="635"/>
      <c r="BR5" s="635"/>
      <c r="BS5" s="636" t="s">
        <v>128</v>
      </c>
      <c r="BT5" s="636"/>
      <c r="BU5" s="636"/>
      <c r="BV5" s="636"/>
      <c r="BW5" s="636"/>
      <c r="BX5" s="636"/>
      <c r="BY5" s="636"/>
      <c r="BZ5" s="636"/>
      <c r="CA5" s="636"/>
      <c r="CB5" s="681"/>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15">
      <c r="B6" s="606" t="s">
        <v>232</v>
      </c>
      <c r="C6" s="607"/>
      <c r="D6" s="607"/>
      <c r="E6" s="607"/>
      <c r="F6" s="607"/>
      <c r="G6" s="607"/>
      <c r="H6" s="607"/>
      <c r="I6" s="607"/>
      <c r="J6" s="607"/>
      <c r="K6" s="607"/>
      <c r="L6" s="607"/>
      <c r="M6" s="607"/>
      <c r="N6" s="607"/>
      <c r="O6" s="607"/>
      <c r="P6" s="607"/>
      <c r="Q6" s="608"/>
      <c r="R6" s="609">
        <v>107821</v>
      </c>
      <c r="S6" s="610"/>
      <c r="T6" s="610"/>
      <c r="U6" s="610"/>
      <c r="V6" s="610"/>
      <c r="W6" s="610"/>
      <c r="X6" s="610"/>
      <c r="Y6" s="611"/>
      <c r="Z6" s="635">
        <v>1.3</v>
      </c>
      <c r="AA6" s="635"/>
      <c r="AB6" s="635"/>
      <c r="AC6" s="635"/>
      <c r="AD6" s="636">
        <v>107821</v>
      </c>
      <c r="AE6" s="636"/>
      <c r="AF6" s="636"/>
      <c r="AG6" s="636"/>
      <c r="AH6" s="636"/>
      <c r="AI6" s="636"/>
      <c r="AJ6" s="636"/>
      <c r="AK6" s="636"/>
      <c r="AL6" s="612">
        <v>2.2000000000000002</v>
      </c>
      <c r="AM6" s="613"/>
      <c r="AN6" s="613"/>
      <c r="AO6" s="637"/>
      <c r="AP6" s="606" t="s">
        <v>233</v>
      </c>
      <c r="AQ6" s="607"/>
      <c r="AR6" s="607"/>
      <c r="AS6" s="607"/>
      <c r="AT6" s="607"/>
      <c r="AU6" s="607"/>
      <c r="AV6" s="607"/>
      <c r="AW6" s="607"/>
      <c r="AX6" s="607"/>
      <c r="AY6" s="607"/>
      <c r="AZ6" s="607"/>
      <c r="BA6" s="607"/>
      <c r="BB6" s="607"/>
      <c r="BC6" s="607"/>
      <c r="BD6" s="607"/>
      <c r="BE6" s="607"/>
      <c r="BF6" s="608"/>
      <c r="BG6" s="609">
        <v>1506918</v>
      </c>
      <c r="BH6" s="610"/>
      <c r="BI6" s="610"/>
      <c r="BJ6" s="610"/>
      <c r="BK6" s="610"/>
      <c r="BL6" s="610"/>
      <c r="BM6" s="610"/>
      <c r="BN6" s="611"/>
      <c r="BO6" s="635">
        <v>100</v>
      </c>
      <c r="BP6" s="635"/>
      <c r="BQ6" s="635"/>
      <c r="BR6" s="635"/>
      <c r="BS6" s="636" t="s">
        <v>128</v>
      </c>
      <c r="BT6" s="636"/>
      <c r="BU6" s="636"/>
      <c r="BV6" s="636"/>
      <c r="BW6" s="636"/>
      <c r="BX6" s="636"/>
      <c r="BY6" s="636"/>
      <c r="BZ6" s="636"/>
      <c r="CA6" s="636"/>
      <c r="CB6" s="681"/>
      <c r="CD6" s="659" t="s">
        <v>234</v>
      </c>
      <c r="CE6" s="660"/>
      <c r="CF6" s="660"/>
      <c r="CG6" s="660"/>
      <c r="CH6" s="660"/>
      <c r="CI6" s="660"/>
      <c r="CJ6" s="660"/>
      <c r="CK6" s="660"/>
      <c r="CL6" s="660"/>
      <c r="CM6" s="660"/>
      <c r="CN6" s="660"/>
      <c r="CO6" s="660"/>
      <c r="CP6" s="660"/>
      <c r="CQ6" s="661"/>
      <c r="CR6" s="609">
        <v>90266</v>
      </c>
      <c r="CS6" s="610"/>
      <c r="CT6" s="610"/>
      <c r="CU6" s="610"/>
      <c r="CV6" s="610"/>
      <c r="CW6" s="610"/>
      <c r="CX6" s="610"/>
      <c r="CY6" s="611"/>
      <c r="CZ6" s="686">
        <v>1.1000000000000001</v>
      </c>
      <c r="DA6" s="672"/>
      <c r="DB6" s="672"/>
      <c r="DC6" s="688"/>
      <c r="DD6" s="615" t="s">
        <v>128</v>
      </c>
      <c r="DE6" s="610"/>
      <c r="DF6" s="610"/>
      <c r="DG6" s="610"/>
      <c r="DH6" s="610"/>
      <c r="DI6" s="610"/>
      <c r="DJ6" s="610"/>
      <c r="DK6" s="610"/>
      <c r="DL6" s="610"/>
      <c r="DM6" s="610"/>
      <c r="DN6" s="610"/>
      <c r="DO6" s="610"/>
      <c r="DP6" s="611"/>
      <c r="DQ6" s="615">
        <v>90266</v>
      </c>
      <c r="DR6" s="610"/>
      <c r="DS6" s="610"/>
      <c r="DT6" s="610"/>
      <c r="DU6" s="610"/>
      <c r="DV6" s="610"/>
      <c r="DW6" s="610"/>
      <c r="DX6" s="610"/>
      <c r="DY6" s="610"/>
      <c r="DZ6" s="610"/>
      <c r="EA6" s="610"/>
      <c r="EB6" s="610"/>
      <c r="EC6" s="647"/>
    </row>
    <row r="7" spans="2:143" ht="11.25" customHeight="1" x14ac:dyDescent="0.15">
      <c r="B7" s="606" t="s">
        <v>235</v>
      </c>
      <c r="C7" s="607"/>
      <c r="D7" s="607"/>
      <c r="E7" s="607"/>
      <c r="F7" s="607"/>
      <c r="G7" s="607"/>
      <c r="H7" s="607"/>
      <c r="I7" s="607"/>
      <c r="J7" s="607"/>
      <c r="K7" s="607"/>
      <c r="L7" s="607"/>
      <c r="M7" s="607"/>
      <c r="N7" s="607"/>
      <c r="O7" s="607"/>
      <c r="P7" s="607"/>
      <c r="Q7" s="608"/>
      <c r="R7" s="609">
        <v>567</v>
      </c>
      <c r="S7" s="610"/>
      <c r="T7" s="610"/>
      <c r="U7" s="610"/>
      <c r="V7" s="610"/>
      <c r="W7" s="610"/>
      <c r="X7" s="610"/>
      <c r="Y7" s="611"/>
      <c r="Z7" s="635">
        <v>0</v>
      </c>
      <c r="AA7" s="635"/>
      <c r="AB7" s="635"/>
      <c r="AC7" s="635"/>
      <c r="AD7" s="636">
        <v>567</v>
      </c>
      <c r="AE7" s="636"/>
      <c r="AF7" s="636"/>
      <c r="AG7" s="636"/>
      <c r="AH7" s="636"/>
      <c r="AI7" s="636"/>
      <c r="AJ7" s="636"/>
      <c r="AK7" s="636"/>
      <c r="AL7" s="612">
        <v>0</v>
      </c>
      <c r="AM7" s="613"/>
      <c r="AN7" s="613"/>
      <c r="AO7" s="637"/>
      <c r="AP7" s="606" t="s">
        <v>236</v>
      </c>
      <c r="AQ7" s="607"/>
      <c r="AR7" s="607"/>
      <c r="AS7" s="607"/>
      <c r="AT7" s="607"/>
      <c r="AU7" s="607"/>
      <c r="AV7" s="607"/>
      <c r="AW7" s="607"/>
      <c r="AX7" s="607"/>
      <c r="AY7" s="607"/>
      <c r="AZ7" s="607"/>
      <c r="BA7" s="607"/>
      <c r="BB7" s="607"/>
      <c r="BC7" s="607"/>
      <c r="BD7" s="607"/>
      <c r="BE7" s="607"/>
      <c r="BF7" s="608"/>
      <c r="BG7" s="609">
        <v>561115</v>
      </c>
      <c r="BH7" s="610"/>
      <c r="BI7" s="610"/>
      <c r="BJ7" s="610"/>
      <c r="BK7" s="610"/>
      <c r="BL7" s="610"/>
      <c r="BM7" s="610"/>
      <c r="BN7" s="611"/>
      <c r="BO7" s="635">
        <v>37.200000000000003</v>
      </c>
      <c r="BP7" s="635"/>
      <c r="BQ7" s="635"/>
      <c r="BR7" s="635"/>
      <c r="BS7" s="636" t="s">
        <v>128</v>
      </c>
      <c r="BT7" s="636"/>
      <c r="BU7" s="636"/>
      <c r="BV7" s="636"/>
      <c r="BW7" s="636"/>
      <c r="BX7" s="636"/>
      <c r="BY7" s="636"/>
      <c r="BZ7" s="636"/>
      <c r="CA7" s="636"/>
      <c r="CB7" s="681"/>
      <c r="CD7" s="606" t="s">
        <v>237</v>
      </c>
      <c r="CE7" s="607"/>
      <c r="CF7" s="607"/>
      <c r="CG7" s="607"/>
      <c r="CH7" s="607"/>
      <c r="CI7" s="607"/>
      <c r="CJ7" s="607"/>
      <c r="CK7" s="607"/>
      <c r="CL7" s="607"/>
      <c r="CM7" s="607"/>
      <c r="CN7" s="607"/>
      <c r="CO7" s="607"/>
      <c r="CP7" s="607"/>
      <c r="CQ7" s="608"/>
      <c r="CR7" s="609">
        <v>1738075</v>
      </c>
      <c r="CS7" s="610"/>
      <c r="CT7" s="610"/>
      <c r="CU7" s="610"/>
      <c r="CV7" s="610"/>
      <c r="CW7" s="610"/>
      <c r="CX7" s="610"/>
      <c r="CY7" s="611"/>
      <c r="CZ7" s="635">
        <v>20.8</v>
      </c>
      <c r="DA7" s="635"/>
      <c r="DB7" s="635"/>
      <c r="DC7" s="635"/>
      <c r="DD7" s="615">
        <v>9150</v>
      </c>
      <c r="DE7" s="610"/>
      <c r="DF7" s="610"/>
      <c r="DG7" s="610"/>
      <c r="DH7" s="610"/>
      <c r="DI7" s="610"/>
      <c r="DJ7" s="610"/>
      <c r="DK7" s="610"/>
      <c r="DL7" s="610"/>
      <c r="DM7" s="610"/>
      <c r="DN7" s="610"/>
      <c r="DO7" s="610"/>
      <c r="DP7" s="611"/>
      <c r="DQ7" s="615">
        <v>1635912</v>
      </c>
      <c r="DR7" s="610"/>
      <c r="DS7" s="610"/>
      <c r="DT7" s="610"/>
      <c r="DU7" s="610"/>
      <c r="DV7" s="610"/>
      <c r="DW7" s="610"/>
      <c r="DX7" s="610"/>
      <c r="DY7" s="610"/>
      <c r="DZ7" s="610"/>
      <c r="EA7" s="610"/>
      <c r="EB7" s="610"/>
      <c r="EC7" s="647"/>
    </row>
    <row r="8" spans="2:143" ht="11.25" customHeight="1" x14ac:dyDescent="0.15">
      <c r="B8" s="606" t="s">
        <v>238</v>
      </c>
      <c r="C8" s="607"/>
      <c r="D8" s="607"/>
      <c r="E8" s="607"/>
      <c r="F8" s="607"/>
      <c r="G8" s="607"/>
      <c r="H8" s="607"/>
      <c r="I8" s="607"/>
      <c r="J8" s="607"/>
      <c r="K8" s="607"/>
      <c r="L8" s="607"/>
      <c r="M8" s="607"/>
      <c r="N8" s="607"/>
      <c r="O8" s="607"/>
      <c r="P8" s="607"/>
      <c r="Q8" s="608"/>
      <c r="R8" s="609">
        <v>5119</v>
      </c>
      <c r="S8" s="610"/>
      <c r="T8" s="610"/>
      <c r="U8" s="610"/>
      <c r="V8" s="610"/>
      <c r="W8" s="610"/>
      <c r="X8" s="610"/>
      <c r="Y8" s="611"/>
      <c r="Z8" s="635">
        <v>0.1</v>
      </c>
      <c r="AA8" s="635"/>
      <c r="AB8" s="635"/>
      <c r="AC8" s="635"/>
      <c r="AD8" s="636">
        <v>5119</v>
      </c>
      <c r="AE8" s="636"/>
      <c r="AF8" s="636"/>
      <c r="AG8" s="636"/>
      <c r="AH8" s="636"/>
      <c r="AI8" s="636"/>
      <c r="AJ8" s="636"/>
      <c r="AK8" s="636"/>
      <c r="AL8" s="612">
        <v>0.1</v>
      </c>
      <c r="AM8" s="613"/>
      <c r="AN8" s="613"/>
      <c r="AO8" s="637"/>
      <c r="AP8" s="606" t="s">
        <v>239</v>
      </c>
      <c r="AQ8" s="607"/>
      <c r="AR8" s="607"/>
      <c r="AS8" s="607"/>
      <c r="AT8" s="607"/>
      <c r="AU8" s="607"/>
      <c r="AV8" s="607"/>
      <c r="AW8" s="607"/>
      <c r="AX8" s="607"/>
      <c r="AY8" s="607"/>
      <c r="AZ8" s="607"/>
      <c r="BA8" s="607"/>
      <c r="BB8" s="607"/>
      <c r="BC8" s="607"/>
      <c r="BD8" s="607"/>
      <c r="BE8" s="607"/>
      <c r="BF8" s="608"/>
      <c r="BG8" s="609">
        <v>25942</v>
      </c>
      <c r="BH8" s="610"/>
      <c r="BI8" s="610"/>
      <c r="BJ8" s="610"/>
      <c r="BK8" s="610"/>
      <c r="BL8" s="610"/>
      <c r="BM8" s="610"/>
      <c r="BN8" s="611"/>
      <c r="BO8" s="635">
        <v>1.7</v>
      </c>
      <c r="BP8" s="635"/>
      <c r="BQ8" s="635"/>
      <c r="BR8" s="635"/>
      <c r="BS8" s="636" t="s">
        <v>128</v>
      </c>
      <c r="BT8" s="636"/>
      <c r="BU8" s="636"/>
      <c r="BV8" s="636"/>
      <c r="BW8" s="636"/>
      <c r="BX8" s="636"/>
      <c r="BY8" s="636"/>
      <c r="BZ8" s="636"/>
      <c r="CA8" s="636"/>
      <c r="CB8" s="681"/>
      <c r="CD8" s="606" t="s">
        <v>240</v>
      </c>
      <c r="CE8" s="607"/>
      <c r="CF8" s="607"/>
      <c r="CG8" s="607"/>
      <c r="CH8" s="607"/>
      <c r="CI8" s="607"/>
      <c r="CJ8" s="607"/>
      <c r="CK8" s="607"/>
      <c r="CL8" s="607"/>
      <c r="CM8" s="607"/>
      <c r="CN8" s="607"/>
      <c r="CO8" s="607"/>
      <c r="CP8" s="607"/>
      <c r="CQ8" s="608"/>
      <c r="CR8" s="609">
        <v>2326635</v>
      </c>
      <c r="CS8" s="610"/>
      <c r="CT8" s="610"/>
      <c r="CU8" s="610"/>
      <c r="CV8" s="610"/>
      <c r="CW8" s="610"/>
      <c r="CX8" s="610"/>
      <c r="CY8" s="611"/>
      <c r="CZ8" s="635">
        <v>27.9</v>
      </c>
      <c r="DA8" s="635"/>
      <c r="DB8" s="635"/>
      <c r="DC8" s="635"/>
      <c r="DD8" s="615">
        <v>3921</v>
      </c>
      <c r="DE8" s="610"/>
      <c r="DF8" s="610"/>
      <c r="DG8" s="610"/>
      <c r="DH8" s="610"/>
      <c r="DI8" s="610"/>
      <c r="DJ8" s="610"/>
      <c r="DK8" s="610"/>
      <c r="DL8" s="610"/>
      <c r="DM8" s="610"/>
      <c r="DN8" s="610"/>
      <c r="DO8" s="610"/>
      <c r="DP8" s="611"/>
      <c r="DQ8" s="615">
        <v>1169979</v>
      </c>
      <c r="DR8" s="610"/>
      <c r="DS8" s="610"/>
      <c r="DT8" s="610"/>
      <c r="DU8" s="610"/>
      <c r="DV8" s="610"/>
      <c r="DW8" s="610"/>
      <c r="DX8" s="610"/>
      <c r="DY8" s="610"/>
      <c r="DZ8" s="610"/>
      <c r="EA8" s="610"/>
      <c r="EB8" s="610"/>
      <c r="EC8" s="647"/>
    </row>
    <row r="9" spans="2:143" ht="11.25" customHeight="1" x14ac:dyDescent="0.15">
      <c r="B9" s="606" t="s">
        <v>241</v>
      </c>
      <c r="C9" s="607"/>
      <c r="D9" s="607"/>
      <c r="E9" s="607"/>
      <c r="F9" s="607"/>
      <c r="G9" s="607"/>
      <c r="H9" s="607"/>
      <c r="I9" s="607"/>
      <c r="J9" s="607"/>
      <c r="K9" s="607"/>
      <c r="L9" s="607"/>
      <c r="M9" s="607"/>
      <c r="N9" s="607"/>
      <c r="O9" s="607"/>
      <c r="P9" s="607"/>
      <c r="Q9" s="608"/>
      <c r="R9" s="609">
        <v>5856</v>
      </c>
      <c r="S9" s="610"/>
      <c r="T9" s="610"/>
      <c r="U9" s="610"/>
      <c r="V9" s="610"/>
      <c r="W9" s="610"/>
      <c r="X9" s="610"/>
      <c r="Y9" s="611"/>
      <c r="Z9" s="635">
        <v>0.1</v>
      </c>
      <c r="AA9" s="635"/>
      <c r="AB9" s="635"/>
      <c r="AC9" s="635"/>
      <c r="AD9" s="636">
        <v>5856</v>
      </c>
      <c r="AE9" s="636"/>
      <c r="AF9" s="636"/>
      <c r="AG9" s="636"/>
      <c r="AH9" s="636"/>
      <c r="AI9" s="636"/>
      <c r="AJ9" s="636"/>
      <c r="AK9" s="636"/>
      <c r="AL9" s="612">
        <v>0.1</v>
      </c>
      <c r="AM9" s="613"/>
      <c r="AN9" s="613"/>
      <c r="AO9" s="637"/>
      <c r="AP9" s="606" t="s">
        <v>242</v>
      </c>
      <c r="AQ9" s="607"/>
      <c r="AR9" s="607"/>
      <c r="AS9" s="607"/>
      <c r="AT9" s="607"/>
      <c r="AU9" s="607"/>
      <c r="AV9" s="607"/>
      <c r="AW9" s="607"/>
      <c r="AX9" s="607"/>
      <c r="AY9" s="607"/>
      <c r="AZ9" s="607"/>
      <c r="BA9" s="607"/>
      <c r="BB9" s="607"/>
      <c r="BC9" s="607"/>
      <c r="BD9" s="607"/>
      <c r="BE9" s="607"/>
      <c r="BF9" s="608"/>
      <c r="BG9" s="609">
        <v>478773</v>
      </c>
      <c r="BH9" s="610"/>
      <c r="BI9" s="610"/>
      <c r="BJ9" s="610"/>
      <c r="BK9" s="610"/>
      <c r="BL9" s="610"/>
      <c r="BM9" s="610"/>
      <c r="BN9" s="611"/>
      <c r="BO9" s="635">
        <v>31.8</v>
      </c>
      <c r="BP9" s="635"/>
      <c r="BQ9" s="635"/>
      <c r="BR9" s="635"/>
      <c r="BS9" s="636" t="s">
        <v>128</v>
      </c>
      <c r="BT9" s="636"/>
      <c r="BU9" s="636"/>
      <c r="BV9" s="636"/>
      <c r="BW9" s="636"/>
      <c r="BX9" s="636"/>
      <c r="BY9" s="636"/>
      <c r="BZ9" s="636"/>
      <c r="CA9" s="636"/>
      <c r="CB9" s="681"/>
      <c r="CD9" s="606" t="s">
        <v>243</v>
      </c>
      <c r="CE9" s="607"/>
      <c r="CF9" s="607"/>
      <c r="CG9" s="607"/>
      <c r="CH9" s="607"/>
      <c r="CI9" s="607"/>
      <c r="CJ9" s="607"/>
      <c r="CK9" s="607"/>
      <c r="CL9" s="607"/>
      <c r="CM9" s="607"/>
      <c r="CN9" s="607"/>
      <c r="CO9" s="607"/>
      <c r="CP9" s="607"/>
      <c r="CQ9" s="608"/>
      <c r="CR9" s="609">
        <v>1188659</v>
      </c>
      <c r="CS9" s="610"/>
      <c r="CT9" s="610"/>
      <c r="CU9" s="610"/>
      <c r="CV9" s="610"/>
      <c r="CW9" s="610"/>
      <c r="CX9" s="610"/>
      <c r="CY9" s="611"/>
      <c r="CZ9" s="635">
        <v>14.2</v>
      </c>
      <c r="DA9" s="635"/>
      <c r="DB9" s="635"/>
      <c r="DC9" s="635"/>
      <c r="DD9" s="615">
        <v>26967</v>
      </c>
      <c r="DE9" s="610"/>
      <c r="DF9" s="610"/>
      <c r="DG9" s="610"/>
      <c r="DH9" s="610"/>
      <c r="DI9" s="610"/>
      <c r="DJ9" s="610"/>
      <c r="DK9" s="610"/>
      <c r="DL9" s="610"/>
      <c r="DM9" s="610"/>
      <c r="DN9" s="610"/>
      <c r="DO9" s="610"/>
      <c r="DP9" s="611"/>
      <c r="DQ9" s="615">
        <v>1011720</v>
      </c>
      <c r="DR9" s="610"/>
      <c r="DS9" s="610"/>
      <c r="DT9" s="610"/>
      <c r="DU9" s="610"/>
      <c r="DV9" s="610"/>
      <c r="DW9" s="610"/>
      <c r="DX9" s="610"/>
      <c r="DY9" s="610"/>
      <c r="DZ9" s="610"/>
      <c r="EA9" s="610"/>
      <c r="EB9" s="610"/>
      <c r="EC9" s="647"/>
    </row>
    <row r="10" spans="2:143" ht="11.25" customHeight="1" x14ac:dyDescent="0.15">
      <c r="B10" s="606" t="s">
        <v>244</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245</v>
      </c>
      <c r="AQ10" s="607"/>
      <c r="AR10" s="607"/>
      <c r="AS10" s="607"/>
      <c r="AT10" s="607"/>
      <c r="AU10" s="607"/>
      <c r="AV10" s="607"/>
      <c r="AW10" s="607"/>
      <c r="AX10" s="607"/>
      <c r="AY10" s="607"/>
      <c r="AZ10" s="607"/>
      <c r="BA10" s="607"/>
      <c r="BB10" s="607"/>
      <c r="BC10" s="607"/>
      <c r="BD10" s="607"/>
      <c r="BE10" s="607"/>
      <c r="BF10" s="608"/>
      <c r="BG10" s="609">
        <v>38958</v>
      </c>
      <c r="BH10" s="610"/>
      <c r="BI10" s="610"/>
      <c r="BJ10" s="610"/>
      <c r="BK10" s="610"/>
      <c r="BL10" s="610"/>
      <c r="BM10" s="610"/>
      <c r="BN10" s="611"/>
      <c r="BO10" s="635">
        <v>2.6</v>
      </c>
      <c r="BP10" s="635"/>
      <c r="BQ10" s="635"/>
      <c r="BR10" s="635"/>
      <c r="BS10" s="636" t="s">
        <v>128</v>
      </c>
      <c r="BT10" s="636"/>
      <c r="BU10" s="636"/>
      <c r="BV10" s="636"/>
      <c r="BW10" s="636"/>
      <c r="BX10" s="636"/>
      <c r="BY10" s="636"/>
      <c r="BZ10" s="636"/>
      <c r="CA10" s="636"/>
      <c r="CB10" s="681"/>
      <c r="CD10" s="606" t="s">
        <v>246</v>
      </c>
      <c r="CE10" s="607"/>
      <c r="CF10" s="607"/>
      <c r="CG10" s="607"/>
      <c r="CH10" s="607"/>
      <c r="CI10" s="607"/>
      <c r="CJ10" s="607"/>
      <c r="CK10" s="607"/>
      <c r="CL10" s="607"/>
      <c r="CM10" s="607"/>
      <c r="CN10" s="607"/>
      <c r="CO10" s="607"/>
      <c r="CP10" s="607"/>
      <c r="CQ10" s="608"/>
      <c r="CR10" s="609">
        <v>8020</v>
      </c>
      <c r="CS10" s="610"/>
      <c r="CT10" s="610"/>
      <c r="CU10" s="610"/>
      <c r="CV10" s="610"/>
      <c r="CW10" s="610"/>
      <c r="CX10" s="610"/>
      <c r="CY10" s="611"/>
      <c r="CZ10" s="635">
        <v>0.1</v>
      </c>
      <c r="DA10" s="635"/>
      <c r="DB10" s="635"/>
      <c r="DC10" s="635"/>
      <c r="DD10" s="615" t="s">
        <v>128</v>
      </c>
      <c r="DE10" s="610"/>
      <c r="DF10" s="610"/>
      <c r="DG10" s="610"/>
      <c r="DH10" s="610"/>
      <c r="DI10" s="610"/>
      <c r="DJ10" s="610"/>
      <c r="DK10" s="610"/>
      <c r="DL10" s="610"/>
      <c r="DM10" s="610"/>
      <c r="DN10" s="610"/>
      <c r="DO10" s="610"/>
      <c r="DP10" s="611"/>
      <c r="DQ10" s="615">
        <v>8020</v>
      </c>
      <c r="DR10" s="610"/>
      <c r="DS10" s="610"/>
      <c r="DT10" s="610"/>
      <c r="DU10" s="610"/>
      <c r="DV10" s="610"/>
      <c r="DW10" s="610"/>
      <c r="DX10" s="610"/>
      <c r="DY10" s="610"/>
      <c r="DZ10" s="610"/>
      <c r="EA10" s="610"/>
      <c r="EB10" s="610"/>
      <c r="EC10" s="647"/>
    </row>
    <row r="11" spans="2:143" ht="11.25" customHeight="1" x14ac:dyDescent="0.15">
      <c r="B11" s="606" t="s">
        <v>247</v>
      </c>
      <c r="C11" s="607"/>
      <c r="D11" s="607"/>
      <c r="E11" s="607"/>
      <c r="F11" s="607"/>
      <c r="G11" s="607"/>
      <c r="H11" s="607"/>
      <c r="I11" s="607"/>
      <c r="J11" s="607"/>
      <c r="K11" s="607"/>
      <c r="L11" s="607"/>
      <c r="M11" s="607"/>
      <c r="N11" s="607"/>
      <c r="O11" s="607"/>
      <c r="P11" s="607"/>
      <c r="Q11" s="608"/>
      <c r="R11" s="609">
        <v>380779</v>
      </c>
      <c r="S11" s="610"/>
      <c r="T11" s="610"/>
      <c r="U11" s="610"/>
      <c r="V11" s="610"/>
      <c r="W11" s="610"/>
      <c r="X11" s="610"/>
      <c r="Y11" s="611"/>
      <c r="Z11" s="612">
        <v>4.5</v>
      </c>
      <c r="AA11" s="613"/>
      <c r="AB11" s="613"/>
      <c r="AC11" s="614"/>
      <c r="AD11" s="615">
        <v>380779</v>
      </c>
      <c r="AE11" s="610"/>
      <c r="AF11" s="610"/>
      <c r="AG11" s="610"/>
      <c r="AH11" s="610"/>
      <c r="AI11" s="610"/>
      <c r="AJ11" s="610"/>
      <c r="AK11" s="611"/>
      <c r="AL11" s="612">
        <v>7.7</v>
      </c>
      <c r="AM11" s="613"/>
      <c r="AN11" s="613"/>
      <c r="AO11" s="637"/>
      <c r="AP11" s="606" t="s">
        <v>248</v>
      </c>
      <c r="AQ11" s="607"/>
      <c r="AR11" s="607"/>
      <c r="AS11" s="607"/>
      <c r="AT11" s="607"/>
      <c r="AU11" s="607"/>
      <c r="AV11" s="607"/>
      <c r="AW11" s="607"/>
      <c r="AX11" s="607"/>
      <c r="AY11" s="607"/>
      <c r="AZ11" s="607"/>
      <c r="BA11" s="607"/>
      <c r="BB11" s="607"/>
      <c r="BC11" s="607"/>
      <c r="BD11" s="607"/>
      <c r="BE11" s="607"/>
      <c r="BF11" s="608"/>
      <c r="BG11" s="609">
        <v>17442</v>
      </c>
      <c r="BH11" s="610"/>
      <c r="BI11" s="610"/>
      <c r="BJ11" s="610"/>
      <c r="BK11" s="610"/>
      <c r="BL11" s="610"/>
      <c r="BM11" s="610"/>
      <c r="BN11" s="611"/>
      <c r="BO11" s="635">
        <v>1.2</v>
      </c>
      <c r="BP11" s="635"/>
      <c r="BQ11" s="635"/>
      <c r="BR11" s="635"/>
      <c r="BS11" s="636" t="s">
        <v>128</v>
      </c>
      <c r="BT11" s="636"/>
      <c r="BU11" s="636"/>
      <c r="BV11" s="636"/>
      <c r="BW11" s="636"/>
      <c r="BX11" s="636"/>
      <c r="BY11" s="636"/>
      <c r="BZ11" s="636"/>
      <c r="CA11" s="636"/>
      <c r="CB11" s="681"/>
      <c r="CD11" s="606" t="s">
        <v>249</v>
      </c>
      <c r="CE11" s="607"/>
      <c r="CF11" s="607"/>
      <c r="CG11" s="607"/>
      <c r="CH11" s="607"/>
      <c r="CI11" s="607"/>
      <c r="CJ11" s="607"/>
      <c r="CK11" s="607"/>
      <c r="CL11" s="607"/>
      <c r="CM11" s="607"/>
      <c r="CN11" s="607"/>
      <c r="CO11" s="607"/>
      <c r="CP11" s="607"/>
      <c r="CQ11" s="608"/>
      <c r="CR11" s="609">
        <v>521704</v>
      </c>
      <c r="CS11" s="610"/>
      <c r="CT11" s="610"/>
      <c r="CU11" s="610"/>
      <c r="CV11" s="610"/>
      <c r="CW11" s="610"/>
      <c r="CX11" s="610"/>
      <c r="CY11" s="611"/>
      <c r="CZ11" s="635">
        <v>6.3</v>
      </c>
      <c r="DA11" s="635"/>
      <c r="DB11" s="635"/>
      <c r="DC11" s="635"/>
      <c r="DD11" s="615">
        <v>116544</v>
      </c>
      <c r="DE11" s="610"/>
      <c r="DF11" s="610"/>
      <c r="DG11" s="610"/>
      <c r="DH11" s="610"/>
      <c r="DI11" s="610"/>
      <c r="DJ11" s="610"/>
      <c r="DK11" s="610"/>
      <c r="DL11" s="610"/>
      <c r="DM11" s="610"/>
      <c r="DN11" s="610"/>
      <c r="DO11" s="610"/>
      <c r="DP11" s="611"/>
      <c r="DQ11" s="615">
        <v>259086</v>
      </c>
      <c r="DR11" s="610"/>
      <c r="DS11" s="610"/>
      <c r="DT11" s="610"/>
      <c r="DU11" s="610"/>
      <c r="DV11" s="610"/>
      <c r="DW11" s="610"/>
      <c r="DX11" s="610"/>
      <c r="DY11" s="610"/>
      <c r="DZ11" s="610"/>
      <c r="EA11" s="610"/>
      <c r="EB11" s="610"/>
      <c r="EC11" s="647"/>
    </row>
    <row r="12" spans="2:143" ht="11.25" customHeight="1" x14ac:dyDescent="0.15">
      <c r="B12" s="606" t="s">
        <v>250</v>
      </c>
      <c r="C12" s="607"/>
      <c r="D12" s="607"/>
      <c r="E12" s="607"/>
      <c r="F12" s="607"/>
      <c r="G12" s="607"/>
      <c r="H12" s="607"/>
      <c r="I12" s="607"/>
      <c r="J12" s="607"/>
      <c r="K12" s="607"/>
      <c r="L12" s="607"/>
      <c r="M12" s="607"/>
      <c r="N12" s="607"/>
      <c r="O12" s="607"/>
      <c r="P12" s="607"/>
      <c r="Q12" s="608"/>
      <c r="R12" s="609">
        <v>13603</v>
      </c>
      <c r="S12" s="610"/>
      <c r="T12" s="610"/>
      <c r="U12" s="610"/>
      <c r="V12" s="610"/>
      <c r="W12" s="610"/>
      <c r="X12" s="610"/>
      <c r="Y12" s="611"/>
      <c r="Z12" s="635">
        <v>0.2</v>
      </c>
      <c r="AA12" s="635"/>
      <c r="AB12" s="635"/>
      <c r="AC12" s="635"/>
      <c r="AD12" s="636">
        <v>13603</v>
      </c>
      <c r="AE12" s="636"/>
      <c r="AF12" s="636"/>
      <c r="AG12" s="636"/>
      <c r="AH12" s="636"/>
      <c r="AI12" s="636"/>
      <c r="AJ12" s="636"/>
      <c r="AK12" s="636"/>
      <c r="AL12" s="612">
        <v>0.3</v>
      </c>
      <c r="AM12" s="613"/>
      <c r="AN12" s="613"/>
      <c r="AO12" s="637"/>
      <c r="AP12" s="606" t="s">
        <v>251</v>
      </c>
      <c r="AQ12" s="607"/>
      <c r="AR12" s="607"/>
      <c r="AS12" s="607"/>
      <c r="AT12" s="607"/>
      <c r="AU12" s="607"/>
      <c r="AV12" s="607"/>
      <c r="AW12" s="607"/>
      <c r="AX12" s="607"/>
      <c r="AY12" s="607"/>
      <c r="AZ12" s="607"/>
      <c r="BA12" s="607"/>
      <c r="BB12" s="607"/>
      <c r="BC12" s="607"/>
      <c r="BD12" s="607"/>
      <c r="BE12" s="607"/>
      <c r="BF12" s="608"/>
      <c r="BG12" s="609">
        <v>745983</v>
      </c>
      <c r="BH12" s="610"/>
      <c r="BI12" s="610"/>
      <c r="BJ12" s="610"/>
      <c r="BK12" s="610"/>
      <c r="BL12" s="610"/>
      <c r="BM12" s="610"/>
      <c r="BN12" s="611"/>
      <c r="BO12" s="635">
        <v>49.5</v>
      </c>
      <c r="BP12" s="635"/>
      <c r="BQ12" s="635"/>
      <c r="BR12" s="635"/>
      <c r="BS12" s="636" t="s">
        <v>128</v>
      </c>
      <c r="BT12" s="636"/>
      <c r="BU12" s="636"/>
      <c r="BV12" s="636"/>
      <c r="BW12" s="636"/>
      <c r="BX12" s="636"/>
      <c r="BY12" s="636"/>
      <c r="BZ12" s="636"/>
      <c r="CA12" s="636"/>
      <c r="CB12" s="681"/>
      <c r="CD12" s="606" t="s">
        <v>252</v>
      </c>
      <c r="CE12" s="607"/>
      <c r="CF12" s="607"/>
      <c r="CG12" s="607"/>
      <c r="CH12" s="607"/>
      <c r="CI12" s="607"/>
      <c r="CJ12" s="607"/>
      <c r="CK12" s="607"/>
      <c r="CL12" s="607"/>
      <c r="CM12" s="607"/>
      <c r="CN12" s="607"/>
      <c r="CO12" s="607"/>
      <c r="CP12" s="607"/>
      <c r="CQ12" s="608"/>
      <c r="CR12" s="609">
        <v>327503</v>
      </c>
      <c r="CS12" s="610"/>
      <c r="CT12" s="610"/>
      <c r="CU12" s="610"/>
      <c r="CV12" s="610"/>
      <c r="CW12" s="610"/>
      <c r="CX12" s="610"/>
      <c r="CY12" s="611"/>
      <c r="CZ12" s="635">
        <v>3.9</v>
      </c>
      <c r="DA12" s="635"/>
      <c r="DB12" s="635"/>
      <c r="DC12" s="635"/>
      <c r="DD12" s="615" t="s">
        <v>128</v>
      </c>
      <c r="DE12" s="610"/>
      <c r="DF12" s="610"/>
      <c r="DG12" s="610"/>
      <c r="DH12" s="610"/>
      <c r="DI12" s="610"/>
      <c r="DJ12" s="610"/>
      <c r="DK12" s="610"/>
      <c r="DL12" s="610"/>
      <c r="DM12" s="610"/>
      <c r="DN12" s="610"/>
      <c r="DO12" s="610"/>
      <c r="DP12" s="611"/>
      <c r="DQ12" s="615">
        <v>80263</v>
      </c>
      <c r="DR12" s="610"/>
      <c r="DS12" s="610"/>
      <c r="DT12" s="610"/>
      <c r="DU12" s="610"/>
      <c r="DV12" s="610"/>
      <c r="DW12" s="610"/>
      <c r="DX12" s="610"/>
      <c r="DY12" s="610"/>
      <c r="DZ12" s="610"/>
      <c r="EA12" s="610"/>
      <c r="EB12" s="610"/>
      <c r="EC12" s="647"/>
    </row>
    <row r="13" spans="2:143" ht="11.25" customHeight="1" x14ac:dyDescent="0.15">
      <c r="B13" s="606" t="s">
        <v>253</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254</v>
      </c>
      <c r="AQ13" s="607"/>
      <c r="AR13" s="607"/>
      <c r="AS13" s="607"/>
      <c r="AT13" s="607"/>
      <c r="AU13" s="607"/>
      <c r="AV13" s="607"/>
      <c r="AW13" s="607"/>
      <c r="AX13" s="607"/>
      <c r="AY13" s="607"/>
      <c r="AZ13" s="607"/>
      <c r="BA13" s="607"/>
      <c r="BB13" s="607"/>
      <c r="BC13" s="607"/>
      <c r="BD13" s="607"/>
      <c r="BE13" s="607"/>
      <c r="BF13" s="608"/>
      <c r="BG13" s="609">
        <v>745250</v>
      </c>
      <c r="BH13" s="610"/>
      <c r="BI13" s="610"/>
      <c r="BJ13" s="610"/>
      <c r="BK13" s="610"/>
      <c r="BL13" s="610"/>
      <c r="BM13" s="610"/>
      <c r="BN13" s="611"/>
      <c r="BO13" s="635">
        <v>49.5</v>
      </c>
      <c r="BP13" s="635"/>
      <c r="BQ13" s="635"/>
      <c r="BR13" s="635"/>
      <c r="BS13" s="636" t="s">
        <v>128</v>
      </c>
      <c r="BT13" s="636"/>
      <c r="BU13" s="636"/>
      <c r="BV13" s="636"/>
      <c r="BW13" s="636"/>
      <c r="BX13" s="636"/>
      <c r="BY13" s="636"/>
      <c r="BZ13" s="636"/>
      <c r="CA13" s="636"/>
      <c r="CB13" s="681"/>
      <c r="CD13" s="606" t="s">
        <v>255</v>
      </c>
      <c r="CE13" s="607"/>
      <c r="CF13" s="607"/>
      <c r="CG13" s="607"/>
      <c r="CH13" s="607"/>
      <c r="CI13" s="607"/>
      <c r="CJ13" s="607"/>
      <c r="CK13" s="607"/>
      <c r="CL13" s="607"/>
      <c r="CM13" s="607"/>
      <c r="CN13" s="607"/>
      <c r="CO13" s="607"/>
      <c r="CP13" s="607"/>
      <c r="CQ13" s="608"/>
      <c r="CR13" s="609">
        <v>552132</v>
      </c>
      <c r="CS13" s="610"/>
      <c r="CT13" s="610"/>
      <c r="CU13" s="610"/>
      <c r="CV13" s="610"/>
      <c r="CW13" s="610"/>
      <c r="CX13" s="610"/>
      <c r="CY13" s="611"/>
      <c r="CZ13" s="635">
        <v>6.6</v>
      </c>
      <c r="DA13" s="635"/>
      <c r="DB13" s="635"/>
      <c r="DC13" s="635"/>
      <c r="DD13" s="615">
        <v>139803</v>
      </c>
      <c r="DE13" s="610"/>
      <c r="DF13" s="610"/>
      <c r="DG13" s="610"/>
      <c r="DH13" s="610"/>
      <c r="DI13" s="610"/>
      <c r="DJ13" s="610"/>
      <c r="DK13" s="610"/>
      <c r="DL13" s="610"/>
      <c r="DM13" s="610"/>
      <c r="DN13" s="610"/>
      <c r="DO13" s="610"/>
      <c r="DP13" s="611"/>
      <c r="DQ13" s="615">
        <v>383556</v>
      </c>
      <c r="DR13" s="610"/>
      <c r="DS13" s="610"/>
      <c r="DT13" s="610"/>
      <c r="DU13" s="610"/>
      <c r="DV13" s="610"/>
      <c r="DW13" s="610"/>
      <c r="DX13" s="610"/>
      <c r="DY13" s="610"/>
      <c r="DZ13" s="610"/>
      <c r="EA13" s="610"/>
      <c r="EB13" s="610"/>
      <c r="EC13" s="647"/>
    </row>
    <row r="14" spans="2:143" ht="11.25" customHeight="1" x14ac:dyDescent="0.15">
      <c r="B14" s="606" t="s">
        <v>256</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257</v>
      </c>
      <c r="AQ14" s="607"/>
      <c r="AR14" s="607"/>
      <c r="AS14" s="607"/>
      <c r="AT14" s="607"/>
      <c r="AU14" s="607"/>
      <c r="AV14" s="607"/>
      <c r="AW14" s="607"/>
      <c r="AX14" s="607"/>
      <c r="AY14" s="607"/>
      <c r="AZ14" s="607"/>
      <c r="BA14" s="607"/>
      <c r="BB14" s="607"/>
      <c r="BC14" s="607"/>
      <c r="BD14" s="607"/>
      <c r="BE14" s="607"/>
      <c r="BF14" s="608"/>
      <c r="BG14" s="609">
        <v>60982</v>
      </c>
      <c r="BH14" s="610"/>
      <c r="BI14" s="610"/>
      <c r="BJ14" s="610"/>
      <c r="BK14" s="610"/>
      <c r="BL14" s="610"/>
      <c r="BM14" s="610"/>
      <c r="BN14" s="611"/>
      <c r="BO14" s="635">
        <v>4</v>
      </c>
      <c r="BP14" s="635"/>
      <c r="BQ14" s="635"/>
      <c r="BR14" s="635"/>
      <c r="BS14" s="636" t="s">
        <v>128</v>
      </c>
      <c r="BT14" s="636"/>
      <c r="BU14" s="636"/>
      <c r="BV14" s="636"/>
      <c r="BW14" s="636"/>
      <c r="BX14" s="636"/>
      <c r="BY14" s="636"/>
      <c r="BZ14" s="636"/>
      <c r="CA14" s="636"/>
      <c r="CB14" s="681"/>
      <c r="CD14" s="606" t="s">
        <v>258</v>
      </c>
      <c r="CE14" s="607"/>
      <c r="CF14" s="607"/>
      <c r="CG14" s="607"/>
      <c r="CH14" s="607"/>
      <c r="CI14" s="607"/>
      <c r="CJ14" s="607"/>
      <c r="CK14" s="607"/>
      <c r="CL14" s="607"/>
      <c r="CM14" s="607"/>
      <c r="CN14" s="607"/>
      <c r="CO14" s="607"/>
      <c r="CP14" s="607"/>
      <c r="CQ14" s="608"/>
      <c r="CR14" s="609">
        <v>259332</v>
      </c>
      <c r="CS14" s="610"/>
      <c r="CT14" s="610"/>
      <c r="CU14" s="610"/>
      <c r="CV14" s="610"/>
      <c r="CW14" s="610"/>
      <c r="CX14" s="610"/>
      <c r="CY14" s="611"/>
      <c r="CZ14" s="635">
        <v>3.1</v>
      </c>
      <c r="DA14" s="635"/>
      <c r="DB14" s="635"/>
      <c r="DC14" s="635"/>
      <c r="DD14" s="615">
        <v>1199</v>
      </c>
      <c r="DE14" s="610"/>
      <c r="DF14" s="610"/>
      <c r="DG14" s="610"/>
      <c r="DH14" s="610"/>
      <c r="DI14" s="610"/>
      <c r="DJ14" s="610"/>
      <c r="DK14" s="610"/>
      <c r="DL14" s="610"/>
      <c r="DM14" s="610"/>
      <c r="DN14" s="610"/>
      <c r="DO14" s="610"/>
      <c r="DP14" s="611"/>
      <c r="DQ14" s="615">
        <v>257316</v>
      </c>
      <c r="DR14" s="610"/>
      <c r="DS14" s="610"/>
      <c r="DT14" s="610"/>
      <c r="DU14" s="610"/>
      <c r="DV14" s="610"/>
      <c r="DW14" s="610"/>
      <c r="DX14" s="610"/>
      <c r="DY14" s="610"/>
      <c r="DZ14" s="610"/>
      <c r="EA14" s="610"/>
      <c r="EB14" s="610"/>
      <c r="EC14" s="647"/>
    </row>
    <row r="15" spans="2:143" ht="11.25" customHeight="1" x14ac:dyDescent="0.15">
      <c r="B15" s="606" t="s">
        <v>259</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260</v>
      </c>
      <c r="AQ15" s="607"/>
      <c r="AR15" s="607"/>
      <c r="AS15" s="607"/>
      <c r="AT15" s="607"/>
      <c r="AU15" s="607"/>
      <c r="AV15" s="607"/>
      <c r="AW15" s="607"/>
      <c r="AX15" s="607"/>
      <c r="AY15" s="607"/>
      <c r="AZ15" s="607"/>
      <c r="BA15" s="607"/>
      <c r="BB15" s="607"/>
      <c r="BC15" s="607"/>
      <c r="BD15" s="607"/>
      <c r="BE15" s="607"/>
      <c r="BF15" s="608"/>
      <c r="BG15" s="609">
        <v>138838</v>
      </c>
      <c r="BH15" s="610"/>
      <c r="BI15" s="610"/>
      <c r="BJ15" s="610"/>
      <c r="BK15" s="610"/>
      <c r="BL15" s="610"/>
      <c r="BM15" s="610"/>
      <c r="BN15" s="611"/>
      <c r="BO15" s="635">
        <v>9.1999999999999993</v>
      </c>
      <c r="BP15" s="635"/>
      <c r="BQ15" s="635"/>
      <c r="BR15" s="635"/>
      <c r="BS15" s="636" t="s">
        <v>128</v>
      </c>
      <c r="BT15" s="636"/>
      <c r="BU15" s="636"/>
      <c r="BV15" s="636"/>
      <c r="BW15" s="636"/>
      <c r="BX15" s="636"/>
      <c r="BY15" s="636"/>
      <c r="BZ15" s="636"/>
      <c r="CA15" s="636"/>
      <c r="CB15" s="681"/>
      <c r="CD15" s="606" t="s">
        <v>261</v>
      </c>
      <c r="CE15" s="607"/>
      <c r="CF15" s="607"/>
      <c r="CG15" s="607"/>
      <c r="CH15" s="607"/>
      <c r="CI15" s="607"/>
      <c r="CJ15" s="607"/>
      <c r="CK15" s="607"/>
      <c r="CL15" s="607"/>
      <c r="CM15" s="607"/>
      <c r="CN15" s="607"/>
      <c r="CO15" s="607"/>
      <c r="CP15" s="607"/>
      <c r="CQ15" s="608"/>
      <c r="CR15" s="609">
        <v>780153</v>
      </c>
      <c r="CS15" s="610"/>
      <c r="CT15" s="610"/>
      <c r="CU15" s="610"/>
      <c r="CV15" s="610"/>
      <c r="CW15" s="610"/>
      <c r="CX15" s="610"/>
      <c r="CY15" s="611"/>
      <c r="CZ15" s="635">
        <v>9.4</v>
      </c>
      <c r="DA15" s="635"/>
      <c r="DB15" s="635"/>
      <c r="DC15" s="635"/>
      <c r="DD15" s="615">
        <v>43929</v>
      </c>
      <c r="DE15" s="610"/>
      <c r="DF15" s="610"/>
      <c r="DG15" s="610"/>
      <c r="DH15" s="610"/>
      <c r="DI15" s="610"/>
      <c r="DJ15" s="610"/>
      <c r="DK15" s="610"/>
      <c r="DL15" s="610"/>
      <c r="DM15" s="610"/>
      <c r="DN15" s="610"/>
      <c r="DO15" s="610"/>
      <c r="DP15" s="611"/>
      <c r="DQ15" s="615">
        <v>662043</v>
      </c>
      <c r="DR15" s="610"/>
      <c r="DS15" s="610"/>
      <c r="DT15" s="610"/>
      <c r="DU15" s="610"/>
      <c r="DV15" s="610"/>
      <c r="DW15" s="610"/>
      <c r="DX15" s="610"/>
      <c r="DY15" s="610"/>
      <c r="DZ15" s="610"/>
      <c r="EA15" s="610"/>
      <c r="EB15" s="610"/>
      <c r="EC15" s="647"/>
    </row>
    <row r="16" spans="2:143" ht="11.25" customHeight="1" x14ac:dyDescent="0.15">
      <c r="B16" s="606" t="s">
        <v>262</v>
      </c>
      <c r="C16" s="607"/>
      <c r="D16" s="607"/>
      <c r="E16" s="607"/>
      <c r="F16" s="607"/>
      <c r="G16" s="607"/>
      <c r="H16" s="607"/>
      <c r="I16" s="607"/>
      <c r="J16" s="607"/>
      <c r="K16" s="607"/>
      <c r="L16" s="607"/>
      <c r="M16" s="607"/>
      <c r="N16" s="607"/>
      <c r="O16" s="607"/>
      <c r="P16" s="607"/>
      <c r="Q16" s="608"/>
      <c r="R16" s="609">
        <v>10282</v>
      </c>
      <c r="S16" s="610"/>
      <c r="T16" s="610"/>
      <c r="U16" s="610"/>
      <c r="V16" s="610"/>
      <c r="W16" s="610"/>
      <c r="X16" s="610"/>
      <c r="Y16" s="611"/>
      <c r="Z16" s="635">
        <v>0.1</v>
      </c>
      <c r="AA16" s="635"/>
      <c r="AB16" s="635"/>
      <c r="AC16" s="635"/>
      <c r="AD16" s="636">
        <v>10282</v>
      </c>
      <c r="AE16" s="636"/>
      <c r="AF16" s="636"/>
      <c r="AG16" s="636"/>
      <c r="AH16" s="636"/>
      <c r="AI16" s="636"/>
      <c r="AJ16" s="636"/>
      <c r="AK16" s="636"/>
      <c r="AL16" s="612">
        <v>0.2</v>
      </c>
      <c r="AM16" s="613"/>
      <c r="AN16" s="613"/>
      <c r="AO16" s="637"/>
      <c r="AP16" s="606" t="s">
        <v>263</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264</v>
      </c>
      <c r="CE16" s="607"/>
      <c r="CF16" s="607"/>
      <c r="CG16" s="607"/>
      <c r="CH16" s="607"/>
      <c r="CI16" s="607"/>
      <c r="CJ16" s="607"/>
      <c r="CK16" s="607"/>
      <c r="CL16" s="607"/>
      <c r="CM16" s="607"/>
      <c r="CN16" s="607"/>
      <c r="CO16" s="607"/>
      <c r="CP16" s="607"/>
      <c r="CQ16" s="608"/>
      <c r="CR16" s="609">
        <v>7441</v>
      </c>
      <c r="CS16" s="610"/>
      <c r="CT16" s="610"/>
      <c r="CU16" s="610"/>
      <c r="CV16" s="610"/>
      <c r="CW16" s="610"/>
      <c r="CX16" s="610"/>
      <c r="CY16" s="611"/>
      <c r="CZ16" s="635">
        <v>0.1</v>
      </c>
      <c r="DA16" s="635"/>
      <c r="DB16" s="635"/>
      <c r="DC16" s="635"/>
      <c r="DD16" s="615" t="s">
        <v>128</v>
      </c>
      <c r="DE16" s="610"/>
      <c r="DF16" s="610"/>
      <c r="DG16" s="610"/>
      <c r="DH16" s="610"/>
      <c r="DI16" s="610"/>
      <c r="DJ16" s="610"/>
      <c r="DK16" s="610"/>
      <c r="DL16" s="610"/>
      <c r="DM16" s="610"/>
      <c r="DN16" s="610"/>
      <c r="DO16" s="610"/>
      <c r="DP16" s="611"/>
      <c r="DQ16" s="615">
        <v>431</v>
      </c>
      <c r="DR16" s="610"/>
      <c r="DS16" s="610"/>
      <c r="DT16" s="610"/>
      <c r="DU16" s="610"/>
      <c r="DV16" s="610"/>
      <c r="DW16" s="610"/>
      <c r="DX16" s="610"/>
      <c r="DY16" s="610"/>
      <c r="DZ16" s="610"/>
      <c r="EA16" s="610"/>
      <c r="EB16" s="610"/>
      <c r="EC16" s="647"/>
    </row>
    <row r="17" spans="2:133" ht="11.25" customHeight="1" x14ac:dyDescent="0.15">
      <c r="B17" s="606" t="s">
        <v>265</v>
      </c>
      <c r="C17" s="607"/>
      <c r="D17" s="607"/>
      <c r="E17" s="607"/>
      <c r="F17" s="607"/>
      <c r="G17" s="607"/>
      <c r="H17" s="607"/>
      <c r="I17" s="607"/>
      <c r="J17" s="607"/>
      <c r="K17" s="607"/>
      <c r="L17" s="607"/>
      <c r="M17" s="607"/>
      <c r="N17" s="607"/>
      <c r="O17" s="607"/>
      <c r="P17" s="607"/>
      <c r="Q17" s="608"/>
      <c r="R17" s="609">
        <v>17662</v>
      </c>
      <c r="S17" s="610"/>
      <c r="T17" s="610"/>
      <c r="U17" s="610"/>
      <c r="V17" s="610"/>
      <c r="W17" s="610"/>
      <c r="X17" s="610"/>
      <c r="Y17" s="611"/>
      <c r="Z17" s="635">
        <v>0.2</v>
      </c>
      <c r="AA17" s="635"/>
      <c r="AB17" s="635"/>
      <c r="AC17" s="635"/>
      <c r="AD17" s="636">
        <v>17662</v>
      </c>
      <c r="AE17" s="636"/>
      <c r="AF17" s="636"/>
      <c r="AG17" s="636"/>
      <c r="AH17" s="636"/>
      <c r="AI17" s="636"/>
      <c r="AJ17" s="636"/>
      <c r="AK17" s="636"/>
      <c r="AL17" s="612">
        <v>0.4</v>
      </c>
      <c r="AM17" s="613"/>
      <c r="AN17" s="613"/>
      <c r="AO17" s="637"/>
      <c r="AP17" s="606" t="s">
        <v>266</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267</v>
      </c>
      <c r="CE17" s="607"/>
      <c r="CF17" s="607"/>
      <c r="CG17" s="607"/>
      <c r="CH17" s="607"/>
      <c r="CI17" s="607"/>
      <c r="CJ17" s="607"/>
      <c r="CK17" s="607"/>
      <c r="CL17" s="607"/>
      <c r="CM17" s="607"/>
      <c r="CN17" s="607"/>
      <c r="CO17" s="607"/>
      <c r="CP17" s="607"/>
      <c r="CQ17" s="608"/>
      <c r="CR17" s="609">
        <v>543468</v>
      </c>
      <c r="CS17" s="610"/>
      <c r="CT17" s="610"/>
      <c r="CU17" s="610"/>
      <c r="CV17" s="610"/>
      <c r="CW17" s="610"/>
      <c r="CX17" s="610"/>
      <c r="CY17" s="611"/>
      <c r="CZ17" s="635">
        <v>6.5</v>
      </c>
      <c r="DA17" s="635"/>
      <c r="DB17" s="635"/>
      <c r="DC17" s="635"/>
      <c r="DD17" s="615" t="s">
        <v>128</v>
      </c>
      <c r="DE17" s="610"/>
      <c r="DF17" s="610"/>
      <c r="DG17" s="610"/>
      <c r="DH17" s="610"/>
      <c r="DI17" s="610"/>
      <c r="DJ17" s="610"/>
      <c r="DK17" s="610"/>
      <c r="DL17" s="610"/>
      <c r="DM17" s="610"/>
      <c r="DN17" s="610"/>
      <c r="DO17" s="610"/>
      <c r="DP17" s="611"/>
      <c r="DQ17" s="615">
        <v>507444</v>
      </c>
      <c r="DR17" s="610"/>
      <c r="DS17" s="610"/>
      <c r="DT17" s="610"/>
      <c r="DU17" s="610"/>
      <c r="DV17" s="610"/>
      <c r="DW17" s="610"/>
      <c r="DX17" s="610"/>
      <c r="DY17" s="610"/>
      <c r="DZ17" s="610"/>
      <c r="EA17" s="610"/>
      <c r="EB17" s="610"/>
      <c r="EC17" s="647"/>
    </row>
    <row r="18" spans="2:133" ht="11.25" customHeight="1" x14ac:dyDescent="0.15">
      <c r="B18" s="606" t="s">
        <v>268</v>
      </c>
      <c r="C18" s="607"/>
      <c r="D18" s="607"/>
      <c r="E18" s="607"/>
      <c r="F18" s="607"/>
      <c r="G18" s="607"/>
      <c r="H18" s="607"/>
      <c r="I18" s="607"/>
      <c r="J18" s="607"/>
      <c r="K18" s="607"/>
      <c r="L18" s="607"/>
      <c r="M18" s="607"/>
      <c r="N18" s="607"/>
      <c r="O18" s="607"/>
      <c r="P18" s="607"/>
      <c r="Q18" s="608"/>
      <c r="R18" s="609">
        <v>33986</v>
      </c>
      <c r="S18" s="610"/>
      <c r="T18" s="610"/>
      <c r="U18" s="610"/>
      <c r="V18" s="610"/>
      <c r="W18" s="610"/>
      <c r="X18" s="610"/>
      <c r="Y18" s="611"/>
      <c r="Z18" s="635">
        <v>0.4</v>
      </c>
      <c r="AA18" s="635"/>
      <c r="AB18" s="635"/>
      <c r="AC18" s="635"/>
      <c r="AD18" s="636">
        <v>33986</v>
      </c>
      <c r="AE18" s="636"/>
      <c r="AF18" s="636"/>
      <c r="AG18" s="636"/>
      <c r="AH18" s="636"/>
      <c r="AI18" s="636"/>
      <c r="AJ18" s="636"/>
      <c r="AK18" s="636"/>
      <c r="AL18" s="612">
        <v>0.69999998807907104</v>
      </c>
      <c r="AM18" s="613"/>
      <c r="AN18" s="613"/>
      <c r="AO18" s="637"/>
      <c r="AP18" s="606" t="s">
        <v>269</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270</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7"/>
    </row>
    <row r="19" spans="2:133" ht="11.25" customHeight="1" x14ac:dyDescent="0.15">
      <c r="B19" s="606" t="s">
        <v>271</v>
      </c>
      <c r="C19" s="607"/>
      <c r="D19" s="607"/>
      <c r="E19" s="607"/>
      <c r="F19" s="607"/>
      <c r="G19" s="607"/>
      <c r="H19" s="607"/>
      <c r="I19" s="607"/>
      <c r="J19" s="607"/>
      <c r="K19" s="607"/>
      <c r="L19" s="607"/>
      <c r="M19" s="607"/>
      <c r="N19" s="607"/>
      <c r="O19" s="607"/>
      <c r="P19" s="607"/>
      <c r="Q19" s="608"/>
      <c r="R19" s="609">
        <v>8855</v>
      </c>
      <c r="S19" s="610"/>
      <c r="T19" s="610"/>
      <c r="U19" s="610"/>
      <c r="V19" s="610"/>
      <c r="W19" s="610"/>
      <c r="X19" s="610"/>
      <c r="Y19" s="611"/>
      <c r="Z19" s="635">
        <v>0.1</v>
      </c>
      <c r="AA19" s="635"/>
      <c r="AB19" s="635"/>
      <c r="AC19" s="635"/>
      <c r="AD19" s="636">
        <v>8855</v>
      </c>
      <c r="AE19" s="636"/>
      <c r="AF19" s="636"/>
      <c r="AG19" s="636"/>
      <c r="AH19" s="636"/>
      <c r="AI19" s="636"/>
      <c r="AJ19" s="636"/>
      <c r="AK19" s="636"/>
      <c r="AL19" s="612">
        <v>0.2</v>
      </c>
      <c r="AM19" s="613"/>
      <c r="AN19" s="613"/>
      <c r="AO19" s="637"/>
      <c r="AP19" s="606" t="s">
        <v>272</v>
      </c>
      <c r="AQ19" s="607"/>
      <c r="AR19" s="607"/>
      <c r="AS19" s="607"/>
      <c r="AT19" s="607"/>
      <c r="AU19" s="607"/>
      <c r="AV19" s="607"/>
      <c r="AW19" s="607"/>
      <c r="AX19" s="607"/>
      <c r="AY19" s="607"/>
      <c r="AZ19" s="607"/>
      <c r="BA19" s="607"/>
      <c r="BB19" s="607"/>
      <c r="BC19" s="607"/>
      <c r="BD19" s="607"/>
      <c r="BE19" s="607"/>
      <c r="BF19" s="608"/>
      <c r="BG19" s="609" t="s">
        <v>128</v>
      </c>
      <c r="BH19" s="610"/>
      <c r="BI19" s="610"/>
      <c r="BJ19" s="610"/>
      <c r="BK19" s="610"/>
      <c r="BL19" s="610"/>
      <c r="BM19" s="610"/>
      <c r="BN19" s="611"/>
      <c r="BO19" s="635" t="s">
        <v>128</v>
      </c>
      <c r="BP19" s="635"/>
      <c r="BQ19" s="635"/>
      <c r="BR19" s="635"/>
      <c r="BS19" s="636" t="s">
        <v>128</v>
      </c>
      <c r="BT19" s="636"/>
      <c r="BU19" s="636"/>
      <c r="BV19" s="636"/>
      <c r="BW19" s="636"/>
      <c r="BX19" s="636"/>
      <c r="BY19" s="636"/>
      <c r="BZ19" s="636"/>
      <c r="CA19" s="636"/>
      <c r="CB19" s="681"/>
      <c r="CD19" s="606" t="s">
        <v>273</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7"/>
    </row>
    <row r="20" spans="2:133" ht="11.25" customHeight="1" x14ac:dyDescent="0.15">
      <c r="B20" s="606" t="s">
        <v>274</v>
      </c>
      <c r="C20" s="607"/>
      <c r="D20" s="607"/>
      <c r="E20" s="607"/>
      <c r="F20" s="607"/>
      <c r="G20" s="607"/>
      <c r="H20" s="607"/>
      <c r="I20" s="607"/>
      <c r="J20" s="607"/>
      <c r="K20" s="607"/>
      <c r="L20" s="607"/>
      <c r="M20" s="607"/>
      <c r="N20" s="607"/>
      <c r="O20" s="607"/>
      <c r="P20" s="607"/>
      <c r="Q20" s="608"/>
      <c r="R20" s="609">
        <v>2879</v>
      </c>
      <c r="S20" s="610"/>
      <c r="T20" s="610"/>
      <c r="U20" s="610"/>
      <c r="V20" s="610"/>
      <c r="W20" s="610"/>
      <c r="X20" s="610"/>
      <c r="Y20" s="611"/>
      <c r="Z20" s="635">
        <v>0</v>
      </c>
      <c r="AA20" s="635"/>
      <c r="AB20" s="635"/>
      <c r="AC20" s="635"/>
      <c r="AD20" s="636">
        <v>2879</v>
      </c>
      <c r="AE20" s="636"/>
      <c r="AF20" s="636"/>
      <c r="AG20" s="636"/>
      <c r="AH20" s="636"/>
      <c r="AI20" s="636"/>
      <c r="AJ20" s="636"/>
      <c r="AK20" s="636"/>
      <c r="AL20" s="612">
        <v>0.1</v>
      </c>
      <c r="AM20" s="613"/>
      <c r="AN20" s="613"/>
      <c r="AO20" s="637"/>
      <c r="AP20" s="606" t="s">
        <v>275</v>
      </c>
      <c r="AQ20" s="607"/>
      <c r="AR20" s="607"/>
      <c r="AS20" s="607"/>
      <c r="AT20" s="607"/>
      <c r="AU20" s="607"/>
      <c r="AV20" s="607"/>
      <c r="AW20" s="607"/>
      <c r="AX20" s="607"/>
      <c r="AY20" s="607"/>
      <c r="AZ20" s="607"/>
      <c r="BA20" s="607"/>
      <c r="BB20" s="607"/>
      <c r="BC20" s="607"/>
      <c r="BD20" s="607"/>
      <c r="BE20" s="607"/>
      <c r="BF20" s="608"/>
      <c r="BG20" s="609" t="s">
        <v>128</v>
      </c>
      <c r="BH20" s="610"/>
      <c r="BI20" s="610"/>
      <c r="BJ20" s="610"/>
      <c r="BK20" s="610"/>
      <c r="BL20" s="610"/>
      <c r="BM20" s="610"/>
      <c r="BN20" s="611"/>
      <c r="BO20" s="635" t="s">
        <v>128</v>
      </c>
      <c r="BP20" s="635"/>
      <c r="BQ20" s="635"/>
      <c r="BR20" s="635"/>
      <c r="BS20" s="636" t="s">
        <v>128</v>
      </c>
      <c r="BT20" s="636"/>
      <c r="BU20" s="636"/>
      <c r="BV20" s="636"/>
      <c r="BW20" s="636"/>
      <c r="BX20" s="636"/>
      <c r="BY20" s="636"/>
      <c r="BZ20" s="636"/>
      <c r="CA20" s="636"/>
      <c r="CB20" s="681"/>
      <c r="CD20" s="606" t="s">
        <v>276</v>
      </c>
      <c r="CE20" s="607"/>
      <c r="CF20" s="607"/>
      <c r="CG20" s="607"/>
      <c r="CH20" s="607"/>
      <c r="CI20" s="607"/>
      <c r="CJ20" s="607"/>
      <c r="CK20" s="607"/>
      <c r="CL20" s="607"/>
      <c r="CM20" s="607"/>
      <c r="CN20" s="607"/>
      <c r="CO20" s="607"/>
      <c r="CP20" s="607"/>
      <c r="CQ20" s="608"/>
      <c r="CR20" s="609">
        <v>8343388</v>
      </c>
      <c r="CS20" s="610"/>
      <c r="CT20" s="610"/>
      <c r="CU20" s="610"/>
      <c r="CV20" s="610"/>
      <c r="CW20" s="610"/>
      <c r="CX20" s="610"/>
      <c r="CY20" s="611"/>
      <c r="CZ20" s="635">
        <v>100</v>
      </c>
      <c r="DA20" s="635"/>
      <c r="DB20" s="635"/>
      <c r="DC20" s="635"/>
      <c r="DD20" s="615">
        <v>341513</v>
      </c>
      <c r="DE20" s="610"/>
      <c r="DF20" s="610"/>
      <c r="DG20" s="610"/>
      <c r="DH20" s="610"/>
      <c r="DI20" s="610"/>
      <c r="DJ20" s="610"/>
      <c r="DK20" s="610"/>
      <c r="DL20" s="610"/>
      <c r="DM20" s="610"/>
      <c r="DN20" s="610"/>
      <c r="DO20" s="610"/>
      <c r="DP20" s="611"/>
      <c r="DQ20" s="615">
        <v>6066036</v>
      </c>
      <c r="DR20" s="610"/>
      <c r="DS20" s="610"/>
      <c r="DT20" s="610"/>
      <c r="DU20" s="610"/>
      <c r="DV20" s="610"/>
      <c r="DW20" s="610"/>
      <c r="DX20" s="610"/>
      <c r="DY20" s="610"/>
      <c r="DZ20" s="610"/>
      <c r="EA20" s="610"/>
      <c r="EB20" s="610"/>
      <c r="EC20" s="647"/>
    </row>
    <row r="21" spans="2:133" ht="11.25" customHeight="1" x14ac:dyDescent="0.15">
      <c r="B21" s="606" t="s">
        <v>277</v>
      </c>
      <c r="C21" s="607"/>
      <c r="D21" s="607"/>
      <c r="E21" s="607"/>
      <c r="F21" s="607"/>
      <c r="G21" s="607"/>
      <c r="H21" s="607"/>
      <c r="I21" s="607"/>
      <c r="J21" s="607"/>
      <c r="K21" s="607"/>
      <c r="L21" s="607"/>
      <c r="M21" s="607"/>
      <c r="N21" s="607"/>
      <c r="O21" s="607"/>
      <c r="P21" s="607"/>
      <c r="Q21" s="608"/>
      <c r="R21" s="609">
        <v>825</v>
      </c>
      <c r="S21" s="610"/>
      <c r="T21" s="610"/>
      <c r="U21" s="610"/>
      <c r="V21" s="610"/>
      <c r="W21" s="610"/>
      <c r="X21" s="610"/>
      <c r="Y21" s="611"/>
      <c r="Z21" s="635">
        <v>0</v>
      </c>
      <c r="AA21" s="635"/>
      <c r="AB21" s="635"/>
      <c r="AC21" s="635"/>
      <c r="AD21" s="636">
        <v>825</v>
      </c>
      <c r="AE21" s="636"/>
      <c r="AF21" s="636"/>
      <c r="AG21" s="636"/>
      <c r="AH21" s="636"/>
      <c r="AI21" s="636"/>
      <c r="AJ21" s="636"/>
      <c r="AK21" s="636"/>
      <c r="AL21" s="612">
        <v>0</v>
      </c>
      <c r="AM21" s="613"/>
      <c r="AN21" s="613"/>
      <c r="AO21" s="637"/>
      <c r="AP21" s="606" t="s">
        <v>278</v>
      </c>
      <c r="AQ21" s="682"/>
      <c r="AR21" s="682"/>
      <c r="AS21" s="682"/>
      <c r="AT21" s="682"/>
      <c r="AU21" s="682"/>
      <c r="AV21" s="682"/>
      <c r="AW21" s="682"/>
      <c r="AX21" s="682"/>
      <c r="AY21" s="682"/>
      <c r="AZ21" s="682"/>
      <c r="BA21" s="682"/>
      <c r="BB21" s="682"/>
      <c r="BC21" s="682"/>
      <c r="BD21" s="682"/>
      <c r="BE21" s="682"/>
      <c r="BF21" s="683"/>
      <c r="BG21" s="609" t="s">
        <v>128</v>
      </c>
      <c r="BH21" s="610"/>
      <c r="BI21" s="610"/>
      <c r="BJ21" s="610"/>
      <c r="BK21" s="610"/>
      <c r="BL21" s="610"/>
      <c r="BM21" s="610"/>
      <c r="BN21" s="611"/>
      <c r="BO21" s="635" t="s">
        <v>128</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279</v>
      </c>
      <c r="C22" s="667"/>
      <c r="D22" s="667"/>
      <c r="E22" s="667"/>
      <c r="F22" s="667"/>
      <c r="G22" s="667"/>
      <c r="H22" s="667"/>
      <c r="I22" s="667"/>
      <c r="J22" s="667"/>
      <c r="K22" s="667"/>
      <c r="L22" s="667"/>
      <c r="M22" s="667"/>
      <c r="N22" s="667"/>
      <c r="O22" s="667"/>
      <c r="P22" s="667"/>
      <c r="Q22" s="668"/>
      <c r="R22" s="609">
        <v>21427</v>
      </c>
      <c r="S22" s="610"/>
      <c r="T22" s="610"/>
      <c r="U22" s="610"/>
      <c r="V22" s="610"/>
      <c r="W22" s="610"/>
      <c r="X22" s="610"/>
      <c r="Y22" s="611"/>
      <c r="Z22" s="635">
        <v>0.3</v>
      </c>
      <c r="AA22" s="635"/>
      <c r="AB22" s="635"/>
      <c r="AC22" s="635"/>
      <c r="AD22" s="636">
        <v>21427</v>
      </c>
      <c r="AE22" s="636"/>
      <c r="AF22" s="636"/>
      <c r="AG22" s="636"/>
      <c r="AH22" s="636"/>
      <c r="AI22" s="636"/>
      <c r="AJ22" s="636"/>
      <c r="AK22" s="636"/>
      <c r="AL22" s="612">
        <v>0.40000000596046448</v>
      </c>
      <c r="AM22" s="613"/>
      <c r="AN22" s="613"/>
      <c r="AO22" s="637"/>
      <c r="AP22" s="606" t="s">
        <v>280</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282</v>
      </c>
      <c r="C23" s="607"/>
      <c r="D23" s="607"/>
      <c r="E23" s="607"/>
      <c r="F23" s="607"/>
      <c r="G23" s="607"/>
      <c r="H23" s="607"/>
      <c r="I23" s="607"/>
      <c r="J23" s="607"/>
      <c r="K23" s="607"/>
      <c r="L23" s="607"/>
      <c r="M23" s="607"/>
      <c r="N23" s="607"/>
      <c r="O23" s="607"/>
      <c r="P23" s="607"/>
      <c r="Q23" s="608"/>
      <c r="R23" s="609">
        <v>3387479</v>
      </c>
      <c r="S23" s="610"/>
      <c r="T23" s="610"/>
      <c r="U23" s="610"/>
      <c r="V23" s="610"/>
      <c r="W23" s="610"/>
      <c r="X23" s="610"/>
      <c r="Y23" s="611"/>
      <c r="Z23" s="635">
        <v>40</v>
      </c>
      <c r="AA23" s="635"/>
      <c r="AB23" s="635"/>
      <c r="AC23" s="635"/>
      <c r="AD23" s="636">
        <v>2853166</v>
      </c>
      <c r="AE23" s="636"/>
      <c r="AF23" s="636"/>
      <c r="AG23" s="636"/>
      <c r="AH23" s="636"/>
      <c r="AI23" s="636"/>
      <c r="AJ23" s="636"/>
      <c r="AK23" s="636"/>
      <c r="AL23" s="612">
        <v>57.5</v>
      </c>
      <c r="AM23" s="613"/>
      <c r="AN23" s="613"/>
      <c r="AO23" s="637"/>
      <c r="AP23" s="606" t="s">
        <v>283</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94" t="s">
        <v>287</v>
      </c>
      <c r="DM23" s="695"/>
      <c r="DN23" s="695"/>
      <c r="DO23" s="695"/>
      <c r="DP23" s="695"/>
      <c r="DQ23" s="695"/>
      <c r="DR23" s="695"/>
      <c r="DS23" s="695"/>
      <c r="DT23" s="695"/>
      <c r="DU23" s="695"/>
      <c r="DV23" s="696"/>
      <c r="DW23" s="662" t="s">
        <v>288</v>
      </c>
      <c r="DX23" s="663"/>
      <c r="DY23" s="663"/>
      <c r="DZ23" s="663"/>
      <c r="EA23" s="663"/>
      <c r="EB23" s="663"/>
      <c r="EC23" s="664"/>
    </row>
    <row r="24" spans="2:133" ht="11.25" customHeight="1" x14ac:dyDescent="0.15">
      <c r="B24" s="606" t="s">
        <v>289</v>
      </c>
      <c r="C24" s="607"/>
      <c r="D24" s="607"/>
      <c r="E24" s="607"/>
      <c r="F24" s="607"/>
      <c r="G24" s="607"/>
      <c r="H24" s="607"/>
      <c r="I24" s="607"/>
      <c r="J24" s="607"/>
      <c r="K24" s="607"/>
      <c r="L24" s="607"/>
      <c r="M24" s="607"/>
      <c r="N24" s="607"/>
      <c r="O24" s="607"/>
      <c r="P24" s="607"/>
      <c r="Q24" s="608"/>
      <c r="R24" s="609">
        <v>2853166</v>
      </c>
      <c r="S24" s="610"/>
      <c r="T24" s="610"/>
      <c r="U24" s="610"/>
      <c r="V24" s="610"/>
      <c r="W24" s="610"/>
      <c r="X24" s="610"/>
      <c r="Y24" s="611"/>
      <c r="Z24" s="635">
        <v>33.700000000000003</v>
      </c>
      <c r="AA24" s="635"/>
      <c r="AB24" s="635"/>
      <c r="AC24" s="635"/>
      <c r="AD24" s="636">
        <v>2853166</v>
      </c>
      <c r="AE24" s="636"/>
      <c r="AF24" s="636"/>
      <c r="AG24" s="636"/>
      <c r="AH24" s="636"/>
      <c r="AI24" s="636"/>
      <c r="AJ24" s="636"/>
      <c r="AK24" s="636"/>
      <c r="AL24" s="612">
        <v>57.5</v>
      </c>
      <c r="AM24" s="613"/>
      <c r="AN24" s="613"/>
      <c r="AO24" s="637"/>
      <c r="AP24" s="606" t="s">
        <v>290</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291</v>
      </c>
      <c r="CE24" s="660"/>
      <c r="CF24" s="660"/>
      <c r="CG24" s="660"/>
      <c r="CH24" s="660"/>
      <c r="CI24" s="660"/>
      <c r="CJ24" s="660"/>
      <c r="CK24" s="660"/>
      <c r="CL24" s="660"/>
      <c r="CM24" s="660"/>
      <c r="CN24" s="660"/>
      <c r="CO24" s="660"/>
      <c r="CP24" s="660"/>
      <c r="CQ24" s="661"/>
      <c r="CR24" s="656">
        <v>3103670</v>
      </c>
      <c r="CS24" s="657"/>
      <c r="CT24" s="657"/>
      <c r="CU24" s="657"/>
      <c r="CV24" s="657"/>
      <c r="CW24" s="657"/>
      <c r="CX24" s="657"/>
      <c r="CY24" s="685"/>
      <c r="CZ24" s="686">
        <v>37.200000000000003</v>
      </c>
      <c r="DA24" s="672"/>
      <c r="DB24" s="672"/>
      <c r="DC24" s="688"/>
      <c r="DD24" s="684">
        <v>1988384</v>
      </c>
      <c r="DE24" s="657"/>
      <c r="DF24" s="657"/>
      <c r="DG24" s="657"/>
      <c r="DH24" s="657"/>
      <c r="DI24" s="657"/>
      <c r="DJ24" s="657"/>
      <c r="DK24" s="685"/>
      <c r="DL24" s="684">
        <v>1810276</v>
      </c>
      <c r="DM24" s="657"/>
      <c r="DN24" s="657"/>
      <c r="DO24" s="657"/>
      <c r="DP24" s="657"/>
      <c r="DQ24" s="657"/>
      <c r="DR24" s="657"/>
      <c r="DS24" s="657"/>
      <c r="DT24" s="657"/>
      <c r="DU24" s="657"/>
      <c r="DV24" s="685"/>
      <c r="DW24" s="686">
        <v>34.9</v>
      </c>
      <c r="DX24" s="672"/>
      <c r="DY24" s="672"/>
      <c r="DZ24" s="672"/>
      <c r="EA24" s="672"/>
      <c r="EB24" s="672"/>
      <c r="EC24" s="687"/>
    </row>
    <row r="25" spans="2:133" ht="11.25" customHeight="1" x14ac:dyDescent="0.15">
      <c r="B25" s="606" t="s">
        <v>292</v>
      </c>
      <c r="C25" s="607"/>
      <c r="D25" s="607"/>
      <c r="E25" s="607"/>
      <c r="F25" s="607"/>
      <c r="G25" s="607"/>
      <c r="H25" s="607"/>
      <c r="I25" s="607"/>
      <c r="J25" s="607"/>
      <c r="K25" s="607"/>
      <c r="L25" s="607"/>
      <c r="M25" s="607"/>
      <c r="N25" s="607"/>
      <c r="O25" s="607"/>
      <c r="P25" s="607"/>
      <c r="Q25" s="608"/>
      <c r="R25" s="609">
        <v>267807</v>
      </c>
      <c r="S25" s="610"/>
      <c r="T25" s="610"/>
      <c r="U25" s="610"/>
      <c r="V25" s="610"/>
      <c r="W25" s="610"/>
      <c r="X25" s="610"/>
      <c r="Y25" s="611"/>
      <c r="Z25" s="635">
        <v>3.2</v>
      </c>
      <c r="AA25" s="635"/>
      <c r="AB25" s="635"/>
      <c r="AC25" s="635"/>
      <c r="AD25" s="636" t="s">
        <v>128</v>
      </c>
      <c r="AE25" s="636"/>
      <c r="AF25" s="636"/>
      <c r="AG25" s="636"/>
      <c r="AH25" s="636"/>
      <c r="AI25" s="636"/>
      <c r="AJ25" s="636"/>
      <c r="AK25" s="636"/>
      <c r="AL25" s="612" t="s">
        <v>128</v>
      </c>
      <c r="AM25" s="613"/>
      <c r="AN25" s="613"/>
      <c r="AO25" s="637"/>
      <c r="AP25" s="606" t="s">
        <v>293</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294</v>
      </c>
      <c r="CE25" s="607"/>
      <c r="CF25" s="607"/>
      <c r="CG25" s="607"/>
      <c r="CH25" s="607"/>
      <c r="CI25" s="607"/>
      <c r="CJ25" s="607"/>
      <c r="CK25" s="607"/>
      <c r="CL25" s="607"/>
      <c r="CM25" s="607"/>
      <c r="CN25" s="607"/>
      <c r="CO25" s="607"/>
      <c r="CP25" s="607"/>
      <c r="CQ25" s="608"/>
      <c r="CR25" s="609">
        <v>1302739</v>
      </c>
      <c r="CS25" s="619"/>
      <c r="CT25" s="619"/>
      <c r="CU25" s="619"/>
      <c r="CV25" s="619"/>
      <c r="CW25" s="619"/>
      <c r="CX25" s="619"/>
      <c r="CY25" s="620"/>
      <c r="CZ25" s="612">
        <v>15.6</v>
      </c>
      <c r="DA25" s="621"/>
      <c r="DB25" s="621"/>
      <c r="DC25" s="622"/>
      <c r="DD25" s="615">
        <v>1189415</v>
      </c>
      <c r="DE25" s="619"/>
      <c r="DF25" s="619"/>
      <c r="DG25" s="619"/>
      <c r="DH25" s="619"/>
      <c r="DI25" s="619"/>
      <c r="DJ25" s="619"/>
      <c r="DK25" s="620"/>
      <c r="DL25" s="615">
        <v>1030058</v>
      </c>
      <c r="DM25" s="619"/>
      <c r="DN25" s="619"/>
      <c r="DO25" s="619"/>
      <c r="DP25" s="619"/>
      <c r="DQ25" s="619"/>
      <c r="DR25" s="619"/>
      <c r="DS25" s="619"/>
      <c r="DT25" s="619"/>
      <c r="DU25" s="619"/>
      <c r="DV25" s="620"/>
      <c r="DW25" s="612">
        <v>19.899999999999999</v>
      </c>
      <c r="DX25" s="621"/>
      <c r="DY25" s="621"/>
      <c r="DZ25" s="621"/>
      <c r="EA25" s="621"/>
      <c r="EB25" s="621"/>
      <c r="EC25" s="648"/>
    </row>
    <row r="26" spans="2:133" ht="11.25" customHeight="1" x14ac:dyDescent="0.15">
      <c r="B26" s="606" t="s">
        <v>295</v>
      </c>
      <c r="C26" s="607"/>
      <c r="D26" s="607"/>
      <c r="E26" s="607"/>
      <c r="F26" s="607"/>
      <c r="G26" s="607"/>
      <c r="H26" s="607"/>
      <c r="I26" s="607"/>
      <c r="J26" s="607"/>
      <c r="K26" s="607"/>
      <c r="L26" s="607"/>
      <c r="M26" s="607"/>
      <c r="N26" s="607"/>
      <c r="O26" s="607"/>
      <c r="P26" s="607"/>
      <c r="Q26" s="608"/>
      <c r="R26" s="609">
        <v>266506</v>
      </c>
      <c r="S26" s="610"/>
      <c r="T26" s="610"/>
      <c r="U26" s="610"/>
      <c r="V26" s="610"/>
      <c r="W26" s="610"/>
      <c r="X26" s="610"/>
      <c r="Y26" s="611"/>
      <c r="Z26" s="635">
        <v>3.1</v>
      </c>
      <c r="AA26" s="635"/>
      <c r="AB26" s="635"/>
      <c r="AC26" s="635"/>
      <c r="AD26" s="636" t="s">
        <v>128</v>
      </c>
      <c r="AE26" s="636"/>
      <c r="AF26" s="636"/>
      <c r="AG26" s="636"/>
      <c r="AH26" s="636"/>
      <c r="AI26" s="636"/>
      <c r="AJ26" s="636"/>
      <c r="AK26" s="636"/>
      <c r="AL26" s="612" t="s">
        <v>128</v>
      </c>
      <c r="AM26" s="613"/>
      <c r="AN26" s="613"/>
      <c r="AO26" s="637"/>
      <c r="AP26" s="606" t="s">
        <v>296</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297</v>
      </c>
      <c r="CE26" s="607"/>
      <c r="CF26" s="607"/>
      <c r="CG26" s="607"/>
      <c r="CH26" s="607"/>
      <c r="CI26" s="607"/>
      <c r="CJ26" s="607"/>
      <c r="CK26" s="607"/>
      <c r="CL26" s="607"/>
      <c r="CM26" s="607"/>
      <c r="CN26" s="607"/>
      <c r="CO26" s="607"/>
      <c r="CP26" s="607"/>
      <c r="CQ26" s="608"/>
      <c r="CR26" s="609">
        <v>819900</v>
      </c>
      <c r="CS26" s="610"/>
      <c r="CT26" s="610"/>
      <c r="CU26" s="610"/>
      <c r="CV26" s="610"/>
      <c r="CW26" s="610"/>
      <c r="CX26" s="610"/>
      <c r="CY26" s="611"/>
      <c r="CZ26" s="612">
        <v>9.8000000000000007</v>
      </c>
      <c r="DA26" s="621"/>
      <c r="DB26" s="621"/>
      <c r="DC26" s="622"/>
      <c r="DD26" s="615">
        <v>739282</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8"/>
    </row>
    <row r="27" spans="2:133" ht="11.25" customHeight="1" x14ac:dyDescent="0.15">
      <c r="B27" s="606" t="s">
        <v>298</v>
      </c>
      <c r="C27" s="607"/>
      <c r="D27" s="607"/>
      <c r="E27" s="607"/>
      <c r="F27" s="607"/>
      <c r="G27" s="607"/>
      <c r="H27" s="607"/>
      <c r="I27" s="607"/>
      <c r="J27" s="607"/>
      <c r="K27" s="607"/>
      <c r="L27" s="607"/>
      <c r="M27" s="607"/>
      <c r="N27" s="607"/>
      <c r="O27" s="607"/>
      <c r="P27" s="607"/>
      <c r="Q27" s="608"/>
      <c r="R27" s="609">
        <v>5470072</v>
      </c>
      <c r="S27" s="610"/>
      <c r="T27" s="610"/>
      <c r="U27" s="610"/>
      <c r="V27" s="610"/>
      <c r="W27" s="610"/>
      <c r="X27" s="610"/>
      <c r="Y27" s="611"/>
      <c r="Z27" s="635">
        <v>64.599999999999994</v>
      </c>
      <c r="AA27" s="635"/>
      <c r="AB27" s="635"/>
      <c r="AC27" s="635"/>
      <c r="AD27" s="636">
        <v>4935759</v>
      </c>
      <c r="AE27" s="636"/>
      <c r="AF27" s="636"/>
      <c r="AG27" s="636"/>
      <c r="AH27" s="636"/>
      <c r="AI27" s="636"/>
      <c r="AJ27" s="636"/>
      <c r="AK27" s="636"/>
      <c r="AL27" s="612">
        <v>99.5</v>
      </c>
      <c r="AM27" s="613"/>
      <c r="AN27" s="613"/>
      <c r="AO27" s="637"/>
      <c r="AP27" s="606" t="s">
        <v>299</v>
      </c>
      <c r="AQ27" s="607"/>
      <c r="AR27" s="607"/>
      <c r="AS27" s="607"/>
      <c r="AT27" s="607"/>
      <c r="AU27" s="607"/>
      <c r="AV27" s="607"/>
      <c r="AW27" s="607"/>
      <c r="AX27" s="607"/>
      <c r="AY27" s="607"/>
      <c r="AZ27" s="607"/>
      <c r="BA27" s="607"/>
      <c r="BB27" s="607"/>
      <c r="BC27" s="607"/>
      <c r="BD27" s="607"/>
      <c r="BE27" s="607"/>
      <c r="BF27" s="608"/>
      <c r="BG27" s="609">
        <v>1506918</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300</v>
      </c>
      <c r="CE27" s="607"/>
      <c r="CF27" s="607"/>
      <c r="CG27" s="607"/>
      <c r="CH27" s="607"/>
      <c r="CI27" s="607"/>
      <c r="CJ27" s="607"/>
      <c r="CK27" s="607"/>
      <c r="CL27" s="607"/>
      <c r="CM27" s="607"/>
      <c r="CN27" s="607"/>
      <c r="CO27" s="607"/>
      <c r="CP27" s="607"/>
      <c r="CQ27" s="608"/>
      <c r="CR27" s="609">
        <v>1257463</v>
      </c>
      <c r="CS27" s="619"/>
      <c r="CT27" s="619"/>
      <c r="CU27" s="619"/>
      <c r="CV27" s="619"/>
      <c r="CW27" s="619"/>
      <c r="CX27" s="619"/>
      <c r="CY27" s="620"/>
      <c r="CZ27" s="612">
        <v>15.1</v>
      </c>
      <c r="DA27" s="621"/>
      <c r="DB27" s="621"/>
      <c r="DC27" s="622"/>
      <c r="DD27" s="615">
        <v>291525</v>
      </c>
      <c r="DE27" s="619"/>
      <c r="DF27" s="619"/>
      <c r="DG27" s="619"/>
      <c r="DH27" s="619"/>
      <c r="DI27" s="619"/>
      <c r="DJ27" s="619"/>
      <c r="DK27" s="620"/>
      <c r="DL27" s="615">
        <v>272774</v>
      </c>
      <c r="DM27" s="619"/>
      <c r="DN27" s="619"/>
      <c r="DO27" s="619"/>
      <c r="DP27" s="619"/>
      <c r="DQ27" s="619"/>
      <c r="DR27" s="619"/>
      <c r="DS27" s="619"/>
      <c r="DT27" s="619"/>
      <c r="DU27" s="619"/>
      <c r="DV27" s="620"/>
      <c r="DW27" s="612">
        <v>5.3</v>
      </c>
      <c r="DX27" s="621"/>
      <c r="DY27" s="621"/>
      <c r="DZ27" s="621"/>
      <c r="EA27" s="621"/>
      <c r="EB27" s="621"/>
      <c r="EC27" s="648"/>
    </row>
    <row r="28" spans="2:133" ht="11.25" customHeight="1" x14ac:dyDescent="0.15">
      <c r="B28" s="606" t="s">
        <v>301</v>
      </c>
      <c r="C28" s="607"/>
      <c r="D28" s="607"/>
      <c r="E28" s="607"/>
      <c r="F28" s="607"/>
      <c r="G28" s="607"/>
      <c r="H28" s="607"/>
      <c r="I28" s="607"/>
      <c r="J28" s="607"/>
      <c r="K28" s="607"/>
      <c r="L28" s="607"/>
      <c r="M28" s="607"/>
      <c r="N28" s="607"/>
      <c r="O28" s="607"/>
      <c r="P28" s="607"/>
      <c r="Q28" s="608"/>
      <c r="R28" s="609">
        <v>1492</v>
      </c>
      <c r="S28" s="610"/>
      <c r="T28" s="610"/>
      <c r="U28" s="610"/>
      <c r="V28" s="610"/>
      <c r="W28" s="610"/>
      <c r="X28" s="610"/>
      <c r="Y28" s="611"/>
      <c r="Z28" s="635">
        <v>0</v>
      </c>
      <c r="AA28" s="635"/>
      <c r="AB28" s="635"/>
      <c r="AC28" s="635"/>
      <c r="AD28" s="636">
        <v>1492</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302</v>
      </c>
      <c r="CE28" s="607"/>
      <c r="CF28" s="607"/>
      <c r="CG28" s="607"/>
      <c r="CH28" s="607"/>
      <c r="CI28" s="607"/>
      <c r="CJ28" s="607"/>
      <c r="CK28" s="607"/>
      <c r="CL28" s="607"/>
      <c r="CM28" s="607"/>
      <c r="CN28" s="607"/>
      <c r="CO28" s="607"/>
      <c r="CP28" s="607"/>
      <c r="CQ28" s="608"/>
      <c r="CR28" s="609">
        <v>543468</v>
      </c>
      <c r="CS28" s="610"/>
      <c r="CT28" s="610"/>
      <c r="CU28" s="610"/>
      <c r="CV28" s="610"/>
      <c r="CW28" s="610"/>
      <c r="CX28" s="610"/>
      <c r="CY28" s="611"/>
      <c r="CZ28" s="612">
        <v>6.5</v>
      </c>
      <c r="DA28" s="621"/>
      <c r="DB28" s="621"/>
      <c r="DC28" s="622"/>
      <c r="DD28" s="615">
        <v>507444</v>
      </c>
      <c r="DE28" s="610"/>
      <c r="DF28" s="610"/>
      <c r="DG28" s="610"/>
      <c r="DH28" s="610"/>
      <c r="DI28" s="610"/>
      <c r="DJ28" s="610"/>
      <c r="DK28" s="611"/>
      <c r="DL28" s="615">
        <v>507444</v>
      </c>
      <c r="DM28" s="610"/>
      <c r="DN28" s="610"/>
      <c r="DO28" s="610"/>
      <c r="DP28" s="610"/>
      <c r="DQ28" s="610"/>
      <c r="DR28" s="610"/>
      <c r="DS28" s="610"/>
      <c r="DT28" s="610"/>
      <c r="DU28" s="610"/>
      <c r="DV28" s="611"/>
      <c r="DW28" s="612">
        <v>9.8000000000000007</v>
      </c>
      <c r="DX28" s="621"/>
      <c r="DY28" s="621"/>
      <c r="DZ28" s="621"/>
      <c r="EA28" s="621"/>
      <c r="EB28" s="621"/>
      <c r="EC28" s="648"/>
    </row>
    <row r="29" spans="2:133" ht="11.25" customHeight="1" x14ac:dyDescent="0.15">
      <c r="B29" s="606" t="s">
        <v>303</v>
      </c>
      <c r="C29" s="607"/>
      <c r="D29" s="607"/>
      <c r="E29" s="607"/>
      <c r="F29" s="607"/>
      <c r="G29" s="607"/>
      <c r="H29" s="607"/>
      <c r="I29" s="607"/>
      <c r="J29" s="607"/>
      <c r="K29" s="607"/>
      <c r="L29" s="607"/>
      <c r="M29" s="607"/>
      <c r="N29" s="607"/>
      <c r="O29" s="607"/>
      <c r="P29" s="607"/>
      <c r="Q29" s="608"/>
      <c r="R29" s="609">
        <v>16845</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304</v>
      </c>
      <c r="CE29" s="630"/>
      <c r="CF29" s="606" t="s">
        <v>70</v>
      </c>
      <c r="CG29" s="607"/>
      <c r="CH29" s="607"/>
      <c r="CI29" s="607"/>
      <c r="CJ29" s="607"/>
      <c r="CK29" s="607"/>
      <c r="CL29" s="607"/>
      <c r="CM29" s="607"/>
      <c r="CN29" s="607"/>
      <c r="CO29" s="607"/>
      <c r="CP29" s="607"/>
      <c r="CQ29" s="608"/>
      <c r="CR29" s="609">
        <v>543468</v>
      </c>
      <c r="CS29" s="619"/>
      <c r="CT29" s="619"/>
      <c r="CU29" s="619"/>
      <c r="CV29" s="619"/>
      <c r="CW29" s="619"/>
      <c r="CX29" s="619"/>
      <c r="CY29" s="620"/>
      <c r="CZ29" s="612">
        <v>6.5</v>
      </c>
      <c r="DA29" s="621"/>
      <c r="DB29" s="621"/>
      <c r="DC29" s="622"/>
      <c r="DD29" s="615">
        <v>507444</v>
      </c>
      <c r="DE29" s="619"/>
      <c r="DF29" s="619"/>
      <c r="DG29" s="619"/>
      <c r="DH29" s="619"/>
      <c r="DI29" s="619"/>
      <c r="DJ29" s="619"/>
      <c r="DK29" s="620"/>
      <c r="DL29" s="615">
        <v>507444</v>
      </c>
      <c r="DM29" s="619"/>
      <c r="DN29" s="619"/>
      <c r="DO29" s="619"/>
      <c r="DP29" s="619"/>
      <c r="DQ29" s="619"/>
      <c r="DR29" s="619"/>
      <c r="DS29" s="619"/>
      <c r="DT29" s="619"/>
      <c r="DU29" s="619"/>
      <c r="DV29" s="620"/>
      <c r="DW29" s="612">
        <v>9.8000000000000007</v>
      </c>
      <c r="DX29" s="621"/>
      <c r="DY29" s="621"/>
      <c r="DZ29" s="621"/>
      <c r="EA29" s="621"/>
      <c r="EB29" s="621"/>
      <c r="EC29" s="648"/>
    </row>
    <row r="30" spans="2:133" ht="11.25" customHeight="1" x14ac:dyDescent="0.15">
      <c r="B30" s="606" t="s">
        <v>305</v>
      </c>
      <c r="C30" s="607"/>
      <c r="D30" s="607"/>
      <c r="E30" s="607"/>
      <c r="F30" s="607"/>
      <c r="G30" s="607"/>
      <c r="H30" s="607"/>
      <c r="I30" s="607"/>
      <c r="J30" s="607"/>
      <c r="K30" s="607"/>
      <c r="L30" s="607"/>
      <c r="M30" s="607"/>
      <c r="N30" s="607"/>
      <c r="O30" s="607"/>
      <c r="P30" s="607"/>
      <c r="Q30" s="608"/>
      <c r="R30" s="609">
        <v>55828</v>
      </c>
      <c r="S30" s="610"/>
      <c r="T30" s="610"/>
      <c r="U30" s="610"/>
      <c r="V30" s="610"/>
      <c r="W30" s="610"/>
      <c r="X30" s="610"/>
      <c r="Y30" s="611"/>
      <c r="Z30" s="635">
        <v>0.7</v>
      </c>
      <c r="AA30" s="635"/>
      <c r="AB30" s="635"/>
      <c r="AC30" s="635"/>
      <c r="AD30" s="636">
        <v>5124</v>
      </c>
      <c r="AE30" s="636"/>
      <c r="AF30" s="636"/>
      <c r="AG30" s="636"/>
      <c r="AH30" s="636"/>
      <c r="AI30" s="636"/>
      <c r="AJ30" s="636"/>
      <c r="AK30" s="636"/>
      <c r="AL30" s="612">
        <v>0.1</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9"/>
      <c r="BI30" s="679"/>
      <c r="BJ30" s="679"/>
      <c r="BK30" s="679"/>
      <c r="BL30" s="679"/>
      <c r="BM30" s="679"/>
      <c r="BN30" s="679"/>
      <c r="BO30" s="679"/>
      <c r="BP30" s="679"/>
      <c r="BQ30" s="680"/>
      <c r="BR30" s="662" t="s">
        <v>307</v>
      </c>
      <c r="BS30" s="679"/>
      <c r="BT30" s="679"/>
      <c r="BU30" s="679"/>
      <c r="BV30" s="679"/>
      <c r="BW30" s="679"/>
      <c r="BX30" s="679"/>
      <c r="BY30" s="679"/>
      <c r="BZ30" s="679"/>
      <c r="CA30" s="679"/>
      <c r="CB30" s="680"/>
      <c r="CD30" s="631"/>
      <c r="CE30" s="632"/>
      <c r="CF30" s="606" t="s">
        <v>308</v>
      </c>
      <c r="CG30" s="607"/>
      <c r="CH30" s="607"/>
      <c r="CI30" s="607"/>
      <c r="CJ30" s="607"/>
      <c r="CK30" s="607"/>
      <c r="CL30" s="607"/>
      <c r="CM30" s="607"/>
      <c r="CN30" s="607"/>
      <c r="CO30" s="607"/>
      <c r="CP30" s="607"/>
      <c r="CQ30" s="608"/>
      <c r="CR30" s="609">
        <v>519064</v>
      </c>
      <c r="CS30" s="610"/>
      <c r="CT30" s="610"/>
      <c r="CU30" s="610"/>
      <c r="CV30" s="610"/>
      <c r="CW30" s="610"/>
      <c r="CX30" s="610"/>
      <c r="CY30" s="611"/>
      <c r="CZ30" s="612">
        <v>6.2</v>
      </c>
      <c r="DA30" s="621"/>
      <c r="DB30" s="621"/>
      <c r="DC30" s="622"/>
      <c r="DD30" s="615">
        <v>485746</v>
      </c>
      <c r="DE30" s="610"/>
      <c r="DF30" s="610"/>
      <c r="DG30" s="610"/>
      <c r="DH30" s="610"/>
      <c r="DI30" s="610"/>
      <c r="DJ30" s="610"/>
      <c r="DK30" s="611"/>
      <c r="DL30" s="615">
        <v>485746</v>
      </c>
      <c r="DM30" s="610"/>
      <c r="DN30" s="610"/>
      <c r="DO30" s="610"/>
      <c r="DP30" s="610"/>
      <c r="DQ30" s="610"/>
      <c r="DR30" s="610"/>
      <c r="DS30" s="610"/>
      <c r="DT30" s="610"/>
      <c r="DU30" s="610"/>
      <c r="DV30" s="611"/>
      <c r="DW30" s="612">
        <v>9.4</v>
      </c>
      <c r="DX30" s="621"/>
      <c r="DY30" s="621"/>
      <c r="DZ30" s="621"/>
      <c r="EA30" s="621"/>
      <c r="EB30" s="621"/>
      <c r="EC30" s="648"/>
    </row>
    <row r="31" spans="2:133" ht="11.25" customHeight="1" x14ac:dyDescent="0.15">
      <c r="B31" s="606" t="s">
        <v>309</v>
      </c>
      <c r="C31" s="607"/>
      <c r="D31" s="607"/>
      <c r="E31" s="607"/>
      <c r="F31" s="607"/>
      <c r="G31" s="607"/>
      <c r="H31" s="607"/>
      <c r="I31" s="607"/>
      <c r="J31" s="607"/>
      <c r="K31" s="607"/>
      <c r="L31" s="607"/>
      <c r="M31" s="607"/>
      <c r="N31" s="607"/>
      <c r="O31" s="607"/>
      <c r="P31" s="607"/>
      <c r="Q31" s="608"/>
      <c r="R31" s="609">
        <v>9191</v>
      </c>
      <c r="S31" s="610"/>
      <c r="T31" s="610"/>
      <c r="U31" s="610"/>
      <c r="V31" s="610"/>
      <c r="W31" s="610"/>
      <c r="X31" s="610"/>
      <c r="Y31" s="611"/>
      <c r="Z31" s="635">
        <v>0.1</v>
      </c>
      <c r="AA31" s="635"/>
      <c r="AB31" s="635"/>
      <c r="AC31" s="635"/>
      <c r="AD31" s="636" t="s">
        <v>128</v>
      </c>
      <c r="AE31" s="636"/>
      <c r="AF31" s="636"/>
      <c r="AG31" s="636"/>
      <c r="AH31" s="636"/>
      <c r="AI31" s="636"/>
      <c r="AJ31" s="636"/>
      <c r="AK31" s="636"/>
      <c r="AL31" s="612" t="s">
        <v>128</v>
      </c>
      <c r="AM31" s="613"/>
      <c r="AN31" s="613"/>
      <c r="AO31" s="637"/>
      <c r="AP31" s="674" t="s">
        <v>310</v>
      </c>
      <c r="AQ31" s="675"/>
      <c r="AR31" s="675"/>
      <c r="AS31" s="675"/>
      <c r="AT31" s="676" t="s">
        <v>311</v>
      </c>
      <c r="AU31" s="343"/>
      <c r="AV31" s="343"/>
      <c r="AW31" s="343"/>
      <c r="AX31" s="659" t="s">
        <v>188</v>
      </c>
      <c r="AY31" s="660"/>
      <c r="AZ31" s="660"/>
      <c r="BA31" s="660"/>
      <c r="BB31" s="660"/>
      <c r="BC31" s="660"/>
      <c r="BD31" s="660"/>
      <c r="BE31" s="660"/>
      <c r="BF31" s="661"/>
      <c r="BG31" s="670">
        <v>98.7</v>
      </c>
      <c r="BH31" s="671"/>
      <c r="BI31" s="671"/>
      <c r="BJ31" s="671"/>
      <c r="BK31" s="671"/>
      <c r="BL31" s="671"/>
      <c r="BM31" s="672">
        <v>95.5</v>
      </c>
      <c r="BN31" s="671"/>
      <c r="BO31" s="671"/>
      <c r="BP31" s="671"/>
      <c r="BQ31" s="673"/>
      <c r="BR31" s="670">
        <v>98.7</v>
      </c>
      <c r="BS31" s="671"/>
      <c r="BT31" s="671"/>
      <c r="BU31" s="671"/>
      <c r="BV31" s="671"/>
      <c r="BW31" s="671"/>
      <c r="BX31" s="672">
        <v>95.5</v>
      </c>
      <c r="BY31" s="671"/>
      <c r="BZ31" s="671"/>
      <c r="CA31" s="671"/>
      <c r="CB31" s="673"/>
      <c r="CD31" s="631"/>
      <c r="CE31" s="632"/>
      <c r="CF31" s="606" t="s">
        <v>312</v>
      </c>
      <c r="CG31" s="607"/>
      <c r="CH31" s="607"/>
      <c r="CI31" s="607"/>
      <c r="CJ31" s="607"/>
      <c r="CK31" s="607"/>
      <c r="CL31" s="607"/>
      <c r="CM31" s="607"/>
      <c r="CN31" s="607"/>
      <c r="CO31" s="607"/>
      <c r="CP31" s="607"/>
      <c r="CQ31" s="608"/>
      <c r="CR31" s="609">
        <v>24404</v>
      </c>
      <c r="CS31" s="619"/>
      <c r="CT31" s="619"/>
      <c r="CU31" s="619"/>
      <c r="CV31" s="619"/>
      <c r="CW31" s="619"/>
      <c r="CX31" s="619"/>
      <c r="CY31" s="620"/>
      <c r="CZ31" s="612">
        <v>0.3</v>
      </c>
      <c r="DA31" s="621"/>
      <c r="DB31" s="621"/>
      <c r="DC31" s="622"/>
      <c r="DD31" s="615">
        <v>21698</v>
      </c>
      <c r="DE31" s="619"/>
      <c r="DF31" s="619"/>
      <c r="DG31" s="619"/>
      <c r="DH31" s="619"/>
      <c r="DI31" s="619"/>
      <c r="DJ31" s="619"/>
      <c r="DK31" s="620"/>
      <c r="DL31" s="615">
        <v>21698</v>
      </c>
      <c r="DM31" s="619"/>
      <c r="DN31" s="619"/>
      <c r="DO31" s="619"/>
      <c r="DP31" s="619"/>
      <c r="DQ31" s="619"/>
      <c r="DR31" s="619"/>
      <c r="DS31" s="619"/>
      <c r="DT31" s="619"/>
      <c r="DU31" s="619"/>
      <c r="DV31" s="620"/>
      <c r="DW31" s="612">
        <v>0.4</v>
      </c>
      <c r="DX31" s="621"/>
      <c r="DY31" s="621"/>
      <c r="DZ31" s="621"/>
      <c r="EA31" s="621"/>
      <c r="EB31" s="621"/>
      <c r="EC31" s="648"/>
    </row>
    <row r="32" spans="2:133" ht="11.25" customHeight="1" x14ac:dyDescent="0.15">
      <c r="B32" s="606" t="s">
        <v>313</v>
      </c>
      <c r="C32" s="607"/>
      <c r="D32" s="607"/>
      <c r="E32" s="607"/>
      <c r="F32" s="607"/>
      <c r="G32" s="607"/>
      <c r="H32" s="607"/>
      <c r="I32" s="607"/>
      <c r="J32" s="607"/>
      <c r="K32" s="607"/>
      <c r="L32" s="607"/>
      <c r="M32" s="607"/>
      <c r="N32" s="607"/>
      <c r="O32" s="607"/>
      <c r="P32" s="607"/>
      <c r="Q32" s="608"/>
      <c r="R32" s="609">
        <v>1278547</v>
      </c>
      <c r="S32" s="610"/>
      <c r="T32" s="610"/>
      <c r="U32" s="610"/>
      <c r="V32" s="610"/>
      <c r="W32" s="610"/>
      <c r="X32" s="610"/>
      <c r="Y32" s="611"/>
      <c r="Z32" s="635">
        <v>15.1</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342" t="s">
        <v>314</v>
      </c>
      <c r="AX32" s="606" t="s">
        <v>315</v>
      </c>
      <c r="AY32" s="607"/>
      <c r="AZ32" s="607"/>
      <c r="BA32" s="607"/>
      <c r="BB32" s="607"/>
      <c r="BC32" s="607"/>
      <c r="BD32" s="607"/>
      <c r="BE32" s="607"/>
      <c r="BF32" s="608"/>
      <c r="BG32" s="669">
        <v>98.7</v>
      </c>
      <c r="BH32" s="619"/>
      <c r="BI32" s="619"/>
      <c r="BJ32" s="619"/>
      <c r="BK32" s="619"/>
      <c r="BL32" s="619"/>
      <c r="BM32" s="613">
        <v>97.5</v>
      </c>
      <c r="BN32" s="619"/>
      <c r="BO32" s="619"/>
      <c r="BP32" s="619"/>
      <c r="BQ32" s="646"/>
      <c r="BR32" s="669">
        <v>99</v>
      </c>
      <c r="BS32" s="619"/>
      <c r="BT32" s="619"/>
      <c r="BU32" s="619"/>
      <c r="BV32" s="619"/>
      <c r="BW32" s="619"/>
      <c r="BX32" s="613">
        <v>97.6</v>
      </c>
      <c r="BY32" s="619"/>
      <c r="BZ32" s="619"/>
      <c r="CA32" s="619"/>
      <c r="CB32" s="646"/>
      <c r="CD32" s="633"/>
      <c r="CE32" s="634"/>
      <c r="CF32" s="606" t="s">
        <v>316</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8"/>
    </row>
    <row r="33" spans="2:133" ht="11.25" customHeight="1" x14ac:dyDescent="0.15">
      <c r="B33" s="666" t="s">
        <v>317</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51"/>
      <c r="AQ33" s="652"/>
      <c r="AR33" s="652"/>
      <c r="AS33" s="652"/>
      <c r="AT33" s="678"/>
      <c r="AU33" s="341"/>
      <c r="AV33" s="341"/>
      <c r="AW33" s="341"/>
      <c r="AX33" s="586" t="s">
        <v>318</v>
      </c>
      <c r="AY33" s="587"/>
      <c r="AZ33" s="587"/>
      <c r="BA33" s="587"/>
      <c r="BB33" s="587"/>
      <c r="BC33" s="587"/>
      <c r="BD33" s="587"/>
      <c r="BE33" s="587"/>
      <c r="BF33" s="588"/>
      <c r="BG33" s="665">
        <v>98.5</v>
      </c>
      <c r="BH33" s="590"/>
      <c r="BI33" s="590"/>
      <c r="BJ33" s="590"/>
      <c r="BK33" s="590"/>
      <c r="BL33" s="590"/>
      <c r="BM33" s="627">
        <v>93.5</v>
      </c>
      <c r="BN33" s="590"/>
      <c r="BO33" s="590"/>
      <c r="BP33" s="590"/>
      <c r="BQ33" s="638"/>
      <c r="BR33" s="665">
        <v>98.3</v>
      </c>
      <c r="BS33" s="590"/>
      <c r="BT33" s="590"/>
      <c r="BU33" s="590"/>
      <c r="BV33" s="590"/>
      <c r="BW33" s="590"/>
      <c r="BX33" s="627">
        <v>93.4</v>
      </c>
      <c r="BY33" s="590"/>
      <c r="BZ33" s="590"/>
      <c r="CA33" s="590"/>
      <c r="CB33" s="638"/>
      <c r="CD33" s="606" t="s">
        <v>319</v>
      </c>
      <c r="CE33" s="607"/>
      <c r="CF33" s="607"/>
      <c r="CG33" s="607"/>
      <c r="CH33" s="607"/>
      <c r="CI33" s="607"/>
      <c r="CJ33" s="607"/>
      <c r="CK33" s="607"/>
      <c r="CL33" s="607"/>
      <c r="CM33" s="607"/>
      <c r="CN33" s="607"/>
      <c r="CO33" s="607"/>
      <c r="CP33" s="607"/>
      <c r="CQ33" s="608"/>
      <c r="CR33" s="609">
        <v>4890764</v>
      </c>
      <c r="CS33" s="619"/>
      <c r="CT33" s="619"/>
      <c r="CU33" s="619"/>
      <c r="CV33" s="619"/>
      <c r="CW33" s="619"/>
      <c r="CX33" s="619"/>
      <c r="CY33" s="620"/>
      <c r="CZ33" s="612">
        <v>58.6</v>
      </c>
      <c r="DA33" s="621"/>
      <c r="DB33" s="621"/>
      <c r="DC33" s="622"/>
      <c r="DD33" s="615">
        <v>3974666</v>
      </c>
      <c r="DE33" s="619"/>
      <c r="DF33" s="619"/>
      <c r="DG33" s="619"/>
      <c r="DH33" s="619"/>
      <c r="DI33" s="619"/>
      <c r="DJ33" s="619"/>
      <c r="DK33" s="620"/>
      <c r="DL33" s="615">
        <v>2268958</v>
      </c>
      <c r="DM33" s="619"/>
      <c r="DN33" s="619"/>
      <c r="DO33" s="619"/>
      <c r="DP33" s="619"/>
      <c r="DQ33" s="619"/>
      <c r="DR33" s="619"/>
      <c r="DS33" s="619"/>
      <c r="DT33" s="619"/>
      <c r="DU33" s="619"/>
      <c r="DV33" s="620"/>
      <c r="DW33" s="612">
        <v>43.7</v>
      </c>
      <c r="DX33" s="621"/>
      <c r="DY33" s="621"/>
      <c r="DZ33" s="621"/>
      <c r="EA33" s="621"/>
      <c r="EB33" s="621"/>
      <c r="EC33" s="648"/>
    </row>
    <row r="34" spans="2:133" ht="11.25" customHeight="1" x14ac:dyDescent="0.15">
      <c r="B34" s="606" t="s">
        <v>320</v>
      </c>
      <c r="C34" s="607"/>
      <c r="D34" s="607"/>
      <c r="E34" s="607"/>
      <c r="F34" s="607"/>
      <c r="G34" s="607"/>
      <c r="H34" s="607"/>
      <c r="I34" s="607"/>
      <c r="J34" s="607"/>
      <c r="K34" s="607"/>
      <c r="L34" s="607"/>
      <c r="M34" s="607"/>
      <c r="N34" s="607"/>
      <c r="O34" s="607"/>
      <c r="P34" s="607"/>
      <c r="Q34" s="608"/>
      <c r="R34" s="609">
        <v>691390</v>
      </c>
      <c r="S34" s="610"/>
      <c r="T34" s="610"/>
      <c r="U34" s="610"/>
      <c r="V34" s="610"/>
      <c r="W34" s="610"/>
      <c r="X34" s="610"/>
      <c r="Y34" s="611"/>
      <c r="Z34" s="635">
        <v>8.1999999999999993</v>
      </c>
      <c r="AA34" s="635"/>
      <c r="AB34" s="635"/>
      <c r="AC34" s="635"/>
      <c r="AD34" s="636" t="s">
        <v>128</v>
      </c>
      <c r="AE34" s="636"/>
      <c r="AF34" s="636"/>
      <c r="AG34" s="636"/>
      <c r="AH34" s="636"/>
      <c r="AI34" s="636"/>
      <c r="AJ34" s="636"/>
      <c r="AK34" s="636"/>
      <c r="AL34" s="612" t="s">
        <v>128</v>
      </c>
      <c r="AM34" s="613"/>
      <c r="AN34" s="613"/>
      <c r="AO34" s="637"/>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6" t="s">
        <v>321</v>
      </c>
      <c r="CE34" s="607"/>
      <c r="CF34" s="607"/>
      <c r="CG34" s="607"/>
      <c r="CH34" s="607"/>
      <c r="CI34" s="607"/>
      <c r="CJ34" s="607"/>
      <c r="CK34" s="607"/>
      <c r="CL34" s="607"/>
      <c r="CM34" s="607"/>
      <c r="CN34" s="607"/>
      <c r="CO34" s="607"/>
      <c r="CP34" s="607"/>
      <c r="CQ34" s="608"/>
      <c r="CR34" s="609">
        <v>1039579</v>
      </c>
      <c r="CS34" s="610"/>
      <c r="CT34" s="610"/>
      <c r="CU34" s="610"/>
      <c r="CV34" s="610"/>
      <c r="CW34" s="610"/>
      <c r="CX34" s="610"/>
      <c r="CY34" s="611"/>
      <c r="CZ34" s="612">
        <v>12.5</v>
      </c>
      <c r="DA34" s="621"/>
      <c r="DB34" s="621"/>
      <c r="DC34" s="622"/>
      <c r="DD34" s="615">
        <v>779936</v>
      </c>
      <c r="DE34" s="610"/>
      <c r="DF34" s="610"/>
      <c r="DG34" s="610"/>
      <c r="DH34" s="610"/>
      <c r="DI34" s="610"/>
      <c r="DJ34" s="610"/>
      <c r="DK34" s="611"/>
      <c r="DL34" s="615">
        <v>639749</v>
      </c>
      <c r="DM34" s="610"/>
      <c r="DN34" s="610"/>
      <c r="DO34" s="610"/>
      <c r="DP34" s="610"/>
      <c r="DQ34" s="610"/>
      <c r="DR34" s="610"/>
      <c r="DS34" s="610"/>
      <c r="DT34" s="610"/>
      <c r="DU34" s="610"/>
      <c r="DV34" s="611"/>
      <c r="DW34" s="612">
        <v>12.3</v>
      </c>
      <c r="DX34" s="621"/>
      <c r="DY34" s="621"/>
      <c r="DZ34" s="621"/>
      <c r="EA34" s="621"/>
      <c r="EB34" s="621"/>
      <c r="EC34" s="648"/>
    </row>
    <row r="35" spans="2:133" ht="11.25" customHeight="1" x14ac:dyDescent="0.15">
      <c r="B35" s="606" t="s">
        <v>322</v>
      </c>
      <c r="C35" s="607"/>
      <c r="D35" s="607"/>
      <c r="E35" s="607"/>
      <c r="F35" s="607"/>
      <c r="G35" s="607"/>
      <c r="H35" s="607"/>
      <c r="I35" s="607"/>
      <c r="J35" s="607"/>
      <c r="K35" s="607"/>
      <c r="L35" s="607"/>
      <c r="M35" s="607"/>
      <c r="N35" s="607"/>
      <c r="O35" s="607"/>
      <c r="P35" s="607"/>
      <c r="Q35" s="608"/>
      <c r="R35" s="609">
        <v>26500</v>
      </c>
      <c r="S35" s="610"/>
      <c r="T35" s="610"/>
      <c r="U35" s="610"/>
      <c r="V35" s="610"/>
      <c r="W35" s="610"/>
      <c r="X35" s="610"/>
      <c r="Y35" s="611"/>
      <c r="Z35" s="635">
        <v>0.3</v>
      </c>
      <c r="AA35" s="635"/>
      <c r="AB35" s="635"/>
      <c r="AC35" s="635"/>
      <c r="AD35" s="636">
        <v>16306</v>
      </c>
      <c r="AE35" s="636"/>
      <c r="AF35" s="636"/>
      <c r="AG35" s="636"/>
      <c r="AH35" s="636"/>
      <c r="AI35" s="636"/>
      <c r="AJ35" s="636"/>
      <c r="AK35" s="636"/>
      <c r="AL35" s="612">
        <v>0.3</v>
      </c>
      <c r="AM35" s="613"/>
      <c r="AN35" s="613"/>
      <c r="AO35" s="637"/>
      <c r="AP35" s="209"/>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88528</v>
      </c>
      <c r="CS35" s="619"/>
      <c r="CT35" s="619"/>
      <c r="CU35" s="619"/>
      <c r="CV35" s="619"/>
      <c r="CW35" s="619"/>
      <c r="CX35" s="619"/>
      <c r="CY35" s="620"/>
      <c r="CZ35" s="612">
        <v>1.1000000000000001</v>
      </c>
      <c r="DA35" s="621"/>
      <c r="DB35" s="621"/>
      <c r="DC35" s="622"/>
      <c r="DD35" s="615">
        <v>52380</v>
      </c>
      <c r="DE35" s="619"/>
      <c r="DF35" s="619"/>
      <c r="DG35" s="619"/>
      <c r="DH35" s="619"/>
      <c r="DI35" s="619"/>
      <c r="DJ35" s="619"/>
      <c r="DK35" s="620"/>
      <c r="DL35" s="615">
        <v>42865</v>
      </c>
      <c r="DM35" s="619"/>
      <c r="DN35" s="619"/>
      <c r="DO35" s="619"/>
      <c r="DP35" s="619"/>
      <c r="DQ35" s="619"/>
      <c r="DR35" s="619"/>
      <c r="DS35" s="619"/>
      <c r="DT35" s="619"/>
      <c r="DU35" s="619"/>
      <c r="DV35" s="620"/>
      <c r="DW35" s="612">
        <v>0.8</v>
      </c>
      <c r="DX35" s="621"/>
      <c r="DY35" s="621"/>
      <c r="DZ35" s="621"/>
      <c r="EA35" s="621"/>
      <c r="EB35" s="621"/>
      <c r="EC35" s="648"/>
    </row>
    <row r="36" spans="2:133" ht="11.25" customHeight="1" x14ac:dyDescent="0.15">
      <c r="B36" s="606" t="s">
        <v>326</v>
      </c>
      <c r="C36" s="607"/>
      <c r="D36" s="607"/>
      <c r="E36" s="607"/>
      <c r="F36" s="607"/>
      <c r="G36" s="607"/>
      <c r="H36" s="607"/>
      <c r="I36" s="607"/>
      <c r="J36" s="607"/>
      <c r="K36" s="607"/>
      <c r="L36" s="607"/>
      <c r="M36" s="607"/>
      <c r="N36" s="607"/>
      <c r="O36" s="607"/>
      <c r="P36" s="607"/>
      <c r="Q36" s="608"/>
      <c r="R36" s="609">
        <v>33258</v>
      </c>
      <c r="S36" s="610"/>
      <c r="T36" s="610"/>
      <c r="U36" s="610"/>
      <c r="V36" s="610"/>
      <c r="W36" s="610"/>
      <c r="X36" s="610"/>
      <c r="Y36" s="611"/>
      <c r="Z36" s="635">
        <v>0.4</v>
      </c>
      <c r="AA36" s="635"/>
      <c r="AB36" s="635"/>
      <c r="AC36" s="635"/>
      <c r="AD36" s="636" t="s">
        <v>128</v>
      </c>
      <c r="AE36" s="636"/>
      <c r="AF36" s="636"/>
      <c r="AG36" s="636"/>
      <c r="AH36" s="636"/>
      <c r="AI36" s="636"/>
      <c r="AJ36" s="636"/>
      <c r="AK36" s="636"/>
      <c r="AL36" s="612" t="s">
        <v>128</v>
      </c>
      <c r="AM36" s="613"/>
      <c r="AN36" s="613"/>
      <c r="AO36" s="637"/>
      <c r="AP36" s="209"/>
      <c r="AQ36" s="653" t="s">
        <v>327</v>
      </c>
      <c r="AR36" s="654"/>
      <c r="AS36" s="654"/>
      <c r="AT36" s="654"/>
      <c r="AU36" s="654"/>
      <c r="AV36" s="654"/>
      <c r="AW36" s="654"/>
      <c r="AX36" s="654"/>
      <c r="AY36" s="655"/>
      <c r="AZ36" s="656">
        <v>1267616</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17849</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1866360</v>
      </c>
      <c r="CS36" s="610"/>
      <c r="CT36" s="610"/>
      <c r="CU36" s="610"/>
      <c r="CV36" s="610"/>
      <c r="CW36" s="610"/>
      <c r="CX36" s="610"/>
      <c r="CY36" s="611"/>
      <c r="CZ36" s="612">
        <v>22.4</v>
      </c>
      <c r="DA36" s="621"/>
      <c r="DB36" s="621"/>
      <c r="DC36" s="622"/>
      <c r="DD36" s="615">
        <v>1492193</v>
      </c>
      <c r="DE36" s="610"/>
      <c r="DF36" s="610"/>
      <c r="DG36" s="610"/>
      <c r="DH36" s="610"/>
      <c r="DI36" s="610"/>
      <c r="DJ36" s="610"/>
      <c r="DK36" s="611"/>
      <c r="DL36" s="615">
        <v>1053338</v>
      </c>
      <c r="DM36" s="610"/>
      <c r="DN36" s="610"/>
      <c r="DO36" s="610"/>
      <c r="DP36" s="610"/>
      <c r="DQ36" s="610"/>
      <c r="DR36" s="610"/>
      <c r="DS36" s="610"/>
      <c r="DT36" s="610"/>
      <c r="DU36" s="610"/>
      <c r="DV36" s="611"/>
      <c r="DW36" s="612">
        <v>20.3</v>
      </c>
      <c r="DX36" s="621"/>
      <c r="DY36" s="621"/>
      <c r="DZ36" s="621"/>
      <c r="EA36" s="621"/>
      <c r="EB36" s="621"/>
      <c r="EC36" s="648"/>
    </row>
    <row r="37" spans="2:133" ht="11.25" customHeight="1" x14ac:dyDescent="0.15">
      <c r="B37" s="606" t="s">
        <v>330</v>
      </c>
      <c r="C37" s="607"/>
      <c r="D37" s="607"/>
      <c r="E37" s="607"/>
      <c r="F37" s="607"/>
      <c r="G37" s="607"/>
      <c r="H37" s="607"/>
      <c r="I37" s="607"/>
      <c r="J37" s="607"/>
      <c r="K37" s="607"/>
      <c r="L37" s="607"/>
      <c r="M37" s="607"/>
      <c r="N37" s="607"/>
      <c r="O37" s="607"/>
      <c r="P37" s="607"/>
      <c r="Q37" s="608"/>
      <c r="R37" s="609">
        <v>53506</v>
      </c>
      <c r="S37" s="610"/>
      <c r="T37" s="610"/>
      <c r="U37" s="610"/>
      <c r="V37" s="610"/>
      <c r="W37" s="610"/>
      <c r="X37" s="610"/>
      <c r="Y37" s="611"/>
      <c r="Z37" s="635">
        <v>0.6</v>
      </c>
      <c r="AA37" s="635"/>
      <c r="AB37" s="635"/>
      <c r="AC37" s="635"/>
      <c r="AD37" s="636" t="s">
        <v>128</v>
      </c>
      <c r="AE37" s="636"/>
      <c r="AF37" s="636"/>
      <c r="AG37" s="636"/>
      <c r="AH37" s="636"/>
      <c r="AI37" s="636"/>
      <c r="AJ37" s="636"/>
      <c r="AK37" s="636"/>
      <c r="AL37" s="612" t="s">
        <v>128</v>
      </c>
      <c r="AM37" s="613"/>
      <c r="AN37" s="613"/>
      <c r="AO37" s="637"/>
      <c r="AQ37" s="643" t="s">
        <v>331</v>
      </c>
      <c r="AR37" s="644"/>
      <c r="AS37" s="644"/>
      <c r="AT37" s="644"/>
      <c r="AU37" s="644"/>
      <c r="AV37" s="644"/>
      <c r="AW37" s="644"/>
      <c r="AX37" s="644"/>
      <c r="AY37" s="645"/>
      <c r="AZ37" s="609">
        <v>329388</v>
      </c>
      <c r="BA37" s="610"/>
      <c r="BB37" s="610"/>
      <c r="BC37" s="610"/>
      <c r="BD37" s="619"/>
      <c r="BE37" s="619"/>
      <c r="BF37" s="646"/>
      <c r="BG37" s="606" t="s">
        <v>332</v>
      </c>
      <c r="BH37" s="607"/>
      <c r="BI37" s="607"/>
      <c r="BJ37" s="607"/>
      <c r="BK37" s="607"/>
      <c r="BL37" s="607"/>
      <c r="BM37" s="607"/>
      <c r="BN37" s="607"/>
      <c r="BO37" s="607"/>
      <c r="BP37" s="607"/>
      <c r="BQ37" s="607"/>
      <c r="BR37" s="607"/>
      <c r="BS37" s="607"/>
      <c r="BT37" s="607"/>
      <c r="BU37" s="608"/>
      <c r="BV37" s="609">
        <v>9328</v>
      </c>
      <c r="BW37" s="610"/>
      <c r="BX37" s="610"/>
      <c r="BY37" s="610"/>
      <c r="BZ37" s="610"/>
      <c r="CA37" s="610"/>
      <c r="CB37" s="647"/>
      <c r="CD37" s="606" t="s">
        <v>333</v>
      </c>
      <c r="CE37" s="607"/>
      <c r="CF37" s="607"/>
      <c r="CG37" s="607"/>
      <c r="CH37" s="607"/>
      <c r="CI37" s="607"/>
      <c r="CJ37" s="607"/>
      <c r="CK37" s="607"/>
      <c r="CL37" s="607"/>
      <c r="CM37" s="607"/>
      <c r="CN37" s="607"/>
      <c r="CO37" s="607"/>
      <c r="CP37" s="607"/>
      <c r="CQ37" s="608"/>
      <c r="CR37" s="609">
        <v>792833</v>
      </c>
      <c r="CS37" s="619"/>
      <c r="CT37" s="619"/>
      <c r="CU37" s="619"/>
      <c r="CV37" s="619"/>
      <c r="CW37" s="619"/>
      <c r="CX37" s="619"/>
      <c r="CY37" s="620"/>
      <c r="CZ37" s="612">
        <v>9.5</v>
      </c>
      <c r="DA37" s="621"/>
      <c r="DB37" s="621"/>
      <c r="DC37" s="622"/>
      <c r="DD37" s="615">
        <v>792696</v>
      </c>
      <c r="DE37" s="619"/>
      <c r="DF37" s="619"/>
      <c r="DG37" s="619"/>
      <c r="DH37" s="619"/>
      <c r="DI37" s="619"/>
      <c r="DJ37" s="619"/>
      <c r="DK37" s="620"/>
      <c r="DL37" s="615">
        <v>508975</v>
      </c>
      <c r="DM37" s="619"/>
      <c r="DN37" s="619"/>
      <c r="DO37" s="619"/>
      <c r="DP37" s="619"/>
      <c r="DQ37" s="619"/>
      <c r="DR37" s="619"/>
      <c r="DS37" s="619"/>
      <c r="DT37" s="619"/>
      <c r="DU37" s="619"/>
      <c r="DV37" s="620"/>
      <c r="DW37" s="612">
        <v>9.8000000000000007</v>
      </c>
      <c r="DX37" s="621"/>
      <c r="DY37" s="621"/>
      <c r="DZ37" s="621"/>
      <c r="EA37" s="621"/>
      <c r="EB37" s="621"/>
      <c r="EC37" s="648"/>
    </row>
    <row r="38" spans="2:133" ht="11.25" customHeight="1" x14ac:dyDescent="0.15">
      <c r="B38" s="606" t="s">
        <v>334</v>
      </c>
      <c r="C38" s="607"/>
      <c r="D38" s="607"/>
      <c r="E38" s="607"/>
      <c r="F38" s="607"/>
      <c r="G38" s="607"/>
      <c r="H38" s="607"/>
      <c r="I38" s="607"/>
      <c r="J38" s="607"/>
      <c r="K38" s="607"/>
      <c r="L38" s="607"/>
      <c r="M38" s="607"/>
      <c r="N38" s="607"/>
      <c r="O38" s="607"/>
      <c r="P38" s="607"/>
      <c r="Q38" s="608"/>
      <c r="R38" s="609">
        <v>187924</v>
      </c>
      <c r="S38" s="610"/>
      <c r="T38" s="610"/>
      <c r="U38" s="610"/>
      <c r="V38" s="610"/>
      <c r="W38" s="610"/>
      <c r="X38" s="610"/>
      <c r="Y38" s="611"/>
      <c r="Z38" s="635">
        <v>2.2000000000000002</v>
      </c>
      <c r="AA38" s="635"/>
      <c r="AB38" s="635"/>
      <c r="AC38" s="635"/>
      <c r="AD38" s="636" t="s">
        <v>128</v>
      </c>
      <c r="AE38" s="636"/>
      <c r="AF38" s="636"/>
      <c r="AG38" s="636"/>
      <c r="AH38" s="636"/>
      <c r="AI38" s="636"/>
      <c r="AJ38" s="636"/>
      <c r="AK38" s="636"/>
      <c r="AL38" s="612" t="s">
        <v>128</v>
      </c>
      <c r="AM38" s="613"/>
      <c r="AN38" s="613"/>
      <c r="AO38" s="637"/>
      <c r="AQ38" s="643" t="s">
        <v>335</v>
      </c>
      <c r="AR38" s="644"/>
      <c r="AS38" s="644"/>
      <c r="AT38" s="644"/>
      <c r="AU38" s="644"/>
      <c r="AV38" s="644"/>
      <c r="AW38" s="644"/>
      <c r="AX38" s="644"/>
      <c r="AY38" s="645"/>
      <c r="AZ38" s="609">
        <v>227375</v>
      </c>
      <c r="BA38" s="610"/>
      <c r="BB38" s="610"/>
      <c r="BC38" s="610"/>
      <c r="BD38" s="619"/>
      <c r="BE38" s="619"/>
      <c r="BF38" s="646"/>
      <c r="BG38" s="606" t="s">
        <v>336</v>
      </c>
      <c r="BH38" s="607"/>
      <c r="BI38" s="607"/>
      <c r="BJ38" s="607"/>
      <c r="BK38" s="607"/>
      <c r="BL38" s="607"/>
      <c r="BM38" s="607"/>
      <c r="BN38" s="607"/>
      <c r="BO38" s="607"/>
      <c r="BP38" s="607"/>
      <c r="BQ38" s="607"/>
      <c r="BR38" s="607"/>
      <c r="BS38" s="607"/>
      <c r="BT38" s="607"/>
      <c r="BU38" s="608"/>
      <c r="BV38" s="609">
        <v>2425</v>
      </c>
      <c r="BW38" s="610"/>
      <c r="BX38" s="610"/>
      <c r="BY38" s="610"/>
      <c r="BZ38" s="610"/>
      <c r="CA38" s="610"/>
      <c r="CB38" s="647"/>
      <c r="CD38" s="606" t="s">
        <v>337</v>
      </c>
      <c r="CE38" s="607"/>
      <c r="CF38" s="607"/>
      <c r="CG38" s="607"/>
      <c r="CH38" s="607"/>
      <c r="CI38" s="607"/>
      <c r="CJ38" s="607"/>
      <c r="CK38" s="607"/>
      <c r="CL38" s="607"/>
      <c r="CM38" s="607"/>
      <c r="CN38" s="607"/>
      <c r="CO38" s="607"/>
      <c r="CP38" s="607"/>
      <c r="CQ38" s="608"/>
      <c r="CR38" s="609">
        <v>677679</v>
      </c>
      <c r="CS38" s="610"/>
      <c r="CT38" s="610"/>
      <c r="CU38" s="610"/>
      <c r="CV38" s="610"/>
      <c r="CW38" s="610"/>
      <c r="CX38" s="610"/>
      <c r="CY38" s="611"/>
      <c r="CZ38" s="612">
        <v>8.1</v>
      </c>
      <c r="DA38" s="621"/>
      <c r="DB38" s="621"/>
      <c r="DC38" s="622"/>
      <c r="DD38" s="615">
        <v>559808</v>
      </c>
      <c r="DE38" s="610"/>
      <c r="DF38" s="610"/>
      <c r="DG38" s="610"/>
      <c r="DH38" s="610"/>
      <c r="DI38" s="610"/>
      <c r="DJ38" s="610"/>
      <c r="DK38" s="611"/>
      <c r="DL38" s="615">
        <v>508667</v>
      </c>
      <c r="DM38" s="610"/>
      <c r="DN38" s="610"/>
      <c r="DO38" s="610"/>
      <c r="DP38" s="610"/>
      <c r="DQ38" s="610"/>
      <c r="DR38" s="610"/>
      <c r="DS38" s="610"/>
      <c r="DT38" s="610"/>
      <c r="DU38" s="610"/>
      <c r="DV38" s="611"/>
      <c r="DW38" s="612">
        <v>9.8000000000000007</v>
      </c>
      <c r="DX38" s="621"/>
      <c r="DY38" s="621"/>
      <c r="DZ38" s="621"/>
      <c r="EA38" s="621"/>
      <c r="EB38" s="621"/>
      <c r="EC38" s="648"/>
    </row>
    <row r="39" spans="2:133" ht="11.25" customHeight="1" x14ac:dyDescent="0.15">
      <c r="B39" s="606" t="s">
        <v>338</v>
      </c>
      <c r="C39" s="607"/>
      <c r="D39" s="607"/>
      <c r="E39" s="607"/>
      <c r="F39" s="607"/>
      <c r="G39" s="607"/>
      <c r="H39" s="607"/>
      <c r="I39" s="607"/>
      <c r="J39" s="607"/>
      <c r="K39" s="607"/>
      <c r="L39" s="607"/>
      <c r="M39" s="607"/>
      <c r="N39" s="607"/>
      <c r="O39" s="607"/>
      <c r="P39" s="607"/>
      <c r="Q39" s="608"/>
      <c r="R39" s="609">
        <v>220120</v>
      </c>
      <c r="S39" s="610"/>
      <c r="T39" s="610"/>
      <c r="U39" s="610"/>
      <c r="V39" s="610"/>
      <c r="W39" s="610"/>
      <c r="X39" s="610"/>
      <c r="Y39" s="611"/>
      <c r="Z39" s="635">
        <v>2.6</v>
      </c>
      <c r="AA39" s="635"/>
      <c r="AB39" s="635"/>
      <c r="AC39" s="635"/>
      <c r="AD39" s="636">
        <v>1</v>
      </c>
      <c r="AE39" s="636"/>
      <c r="AF39" s="636"/>
      <c r="AG39" s="636"/>
      <c r="AH39" s="636"/>
      <c r="AI39" s="636"/>
      <c r="AJ39" s="636"/>
      <c r="AK39" s="636"/>
      <c r="AL39" s="612">
        <v>0</v>
      </c>
      <c r="AM39" s="613"/>
      <c r="AN39" s="613"/>
      <c r="AO39" s="637"/>
      <c r="AQ39" s="643" t="s">
        <v>339</v>
      </c>
      <c r="AR39" s="644"/>
      <c r="AS39" s="644"/>
      <c r="AT39" s="644"/>
      <c r="AU39" s="644"/>
      <c r="AV39" s="644"/>
      <c r="AW39" s="644"/>
      <c r="AX39" s="644"/>
      <c r="AY39" s="645"/>
      <c r="AZ39" s="609">
        <v>33064</v>
      </c>
      <c r="BA39" s="610"/>
      <c r="BB39" s="610"/>
      <c r="BC39" s="610"/>
      <c r="BD39" s="619"/>
      <c r="BE39" s="619"/>
      <c r="BF39" s="646"/>
      <c r="BG39" s="606" t="s">
        <v>340</v>
      </c>
      <c r="BH39" s="607"/>
      <c r="BI39" s="607"/>
      <c r="BJ39" s="607"/>
      <c r="BK39" s="607"/>
      <c r="BL39" s="607"/>
      <c r="BM39" s="607"/>
      <c r="BN39" s="607"/>
      <c r="BO39" s="607"/>
      <c r="BP39" s="607"/>
      <c r="BQ39" s="607"/>
      <c r="BR39" s="607"/>
      <c r="BS39" s="607"/>
      <c r="BT39" s="607"/>
      <c r="BU39" s="608"/>
      <c r="BV39" s="609">
        <v>3968</v>
      </c>
      <c r="BW39" s="610"/>
      <c r="BX39" s="610"/>
      <c r="BY39" s="610"/>
      <c r="BZ39" s="610"/>
      <c r="CA39" s="610"/>
      <c r="CB39" s="647"/>
      <c r="CD39" s="606" t="s">
        <v>341</v>
      </c>
      <c r="CE39" s="607"/>
      <c r="CF39" s="607"/>
      <c r="CG39" s="607"/>
      <c r="CH39" s="607"/>
      <c r="CI39" s="607"/>
      <c r="CJ39" s="607"/>
      <c r="CK39" s="607"/>
      <c r="CL39" s="607"/>
      <c r="CM39" s="607"/>
      <c r="CN39" s="607"/>
      <c r="CO39" s="607"/>
      <c r="CP39" s="607"/>
      <c r="CQ39" s="608"/>
      <c r="CR39" s="609">
        <v>987615</v>
      </c>
      <c r="CS39" s="619"/>
      <c r="CT39" s="619"/>
      <c r="CU39" s="619"/>
      <c r="CV39" s="619"/>
      <c r="CW39" s="619"/>
      <c r="CX39" s="619"/>
      <c r="CY39" s="620"/>
      <c r="CZ39" s="612">
        <v>11.8</v>
      </c>
      <c r="DA39" s="621"/>
      <c r="DB39" s="621"/>
      <c r="DC39" s="622"/>
      <c r="DD39" s="615">
        <v>952266</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8"/>
    </row>
    <row r="40" spans="2:133" ht="11.25" customHeight="1" x14ac:dyDescent="0.15">
      <c r="B40" s="606" t="s">
        <v>342</v>
      </c>
      <c r="C40" s="607"/>
      <c r="D40" s="607"/>
      <c r="E40" s="607"/>
      <c r="F40" s="607"/>
      <c r="G40" s="607"/>
      <c r="H40" s="607"/>
      <c r="I40" s="607"/>
      <c r="J40" s="607"/>
      <c r="K40" s="607"/>
      <c r="L40" s="607"/>
      <c r="M40" s="607"/>
      <c r="N40" s="607"/>
      <c r="O40" s="607"/>
      <c r="P40" s="607"/>
      <c r="Q40" s="608"/>
      <c r="R40" s="609">
        <v>423400</v>
      </c>
      <c r="S40" s="610"/>
      <c r="T40" s="610"/>
      <c r="U40" s="610"/>
      <c r="V40" s="610"/>
      <c r="W40" s="610"/>
      <c r="X40" s="610"/>
      <c r="Y40" s="611"/>
      <c r="Z40" s="635">
        <v>5</v>
      </c>
      <c r="AA40" s="635"/>
      <c r="AB40" s="635"/>
      <c r="AC40" s="635"/>
      <c r="AD40" s="636" t="s">
        <v>128</v>
      </c>
      <c r="AE40" s="636"/>
      <c r="AF40" s="636"/>
      <c r="AG40" s="636"/>
      <c r="AH40" s="636"/>
      <c r="AI40" s="636"/>
      <c r="AJ40" s="636"/>
      <c r="AK40" s="636"/>
      <c r="AL40" s="612" t="s">
        <v>128</v>
      </c>
      <c r="AM40" s="613"/>
      <c r="AN40" s="613"/>
      <c r="AO40" s="637"/>
      <c r="AQ40" s="643" t="s">
        <v>343</v>
      </c>
      <c r="AR40" s="644"/>
      <c r="AS40" s="644"/>
      <c r="AT40" s="644"/>
      <c r="AU40" s="644"/>
      <c r="AV40" s="644"/>
      <c r="AW40" s="644"/>
      <c r="AX40" s="644"/>
      <c r="AY40" s="645"/>
      <c r="AZ40" s="609">
        <v>110</v>
      </c>
      <c r="BA40" s="610"/>
      <c r="BB40" s="610"/>
      <c r="BC40" s="610"/>
      <c r="BD40" s="619"/>
      <c r="BE40" s="619"/>
      <c r="BF40" s="646"/>
      <c r="BG40" s="649" t="s">
        <v>344</v>
      </c>
      <c r="BH40" s="650"/>
      <c r="BI40" s="650"/>
      <c r="BJ40" s="650"/>
      <c r="BK40" s="650"/>
      <c r="BL40" s="346"/>
      <c r="BM40" s="607" t="s">
        <v>345</v>
      </c>
      <c r="BN40" s="607"/>
      <c r="BO40" s="607"/>
      <c r="BP40" s="607"/>
      <c r="BQ40" s="607"/>
      <c r="BR40" s="607"/>
      <c r="BS40" s="607"/>
      <c r="BT40" s="607"/>
      <c r="BU40" s="608"/>
      <c r="BV40" s="609">
        <v>80</v>
      </c>
      <c r="BW40" s="610"/>
      <c r="BX40" s="610"/>
      <c r="BY40" s="610"/>
      <c r="BZ40" s="610"/>
      <c r="CA40" s="610"/>
      <c r="CB40" s="647"/>
      <c r="CD40" s="606" t="s">
        <v>346</v>
      </c>
      <c r="CE40" s="607"/>
      <c r="CF40" s="607"/>
      <c r="CG40" s="607"/>
      <c r="CH40" s="607"/>
      <c r="CI40" s="607"/>
      <c r="CJ40" s="607"/>
      <c r="CK40" s="607"/>
      <c r="CL40" s="607"/>
      <c r="CM40" s="607"/>
      <c r="CN40" s="607"/>
      <c r="CO40" s="607"/>
      <c r="CP40" s="607"/>
      <c r="CQ40" s="608"/>
      <c r="CR40" s="609">
        <v>231003</v>
      </c>
      <c r="CS40" s="610"/>
      <c r="CT40" s="610"/>
      <c r="CU40" s="610"/>
      <c r="CV40" s="610"/>
      <c r="CW40" s="610"/>
      <c r="CX40" s="610"/>
      <c r="CY40" s="611"/>
      <c r="CZ40" s="612">
        <v>2.8</v>
      </c>
      <c r="DA40" s="621"/>
      <c r="DB40" s="621"/>
      <c r="DC40" s="622"/>
      <c r="DD40" s="615">
        <v>138083</v>
      </c>
      <c r="DE40" s="610"/>
      <c r="DF40" s="610"/>
      <c r="DG40" s="610"/>
      <c r="DH40" s="610"/>
      <c r="DI40" s="610"/>
      <c r="DJ40" s="610"/>
      <c r="DK40" s="611"/>
      <c r="DL40" s="615">
        <v>24339</v>
      </c>
      <c r="DM40" s="610"/>
      <c r="DN40" s="610"/>
      <c r="DO40" s="610"/>
      <c r="DP40" s="610"/>
      <c r="DQ40" s="610"/>
      <c r="DR40" s="610"/>
      <c r="DS40" s="610"/>
      <c r="DT40" s="610"/>
      <c r="DU40" s="610"/>
      <c r="DV40" s="611"/>
      <c r="DW40" s="612">
        <v>0.5</v>
      </c>
      <c r="DX40" s="621"/>
      <c r="DY40" s="621"/>
      <c r="DZ40" s="621"/>
      <c r="EA40" s="621"/>
      <c r="EB40" s="621"/>
      <c r="EC40" s="648"/>
    </row>
    <row r="41" spans="2:133" ht="11.25" customHeight="1" x14ac:dyDescent="0.15">
      <c r="B41" s="606" t="s">
        <v>347</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3" t="s">
        <v>348</v>
      </c>
      <c r="AR41" s="644"/>
      <c r="AS41" s="644"/>
      <c r="AT41" s="644"/>
      <c r="AU41" s="644"/>
      <c r="AV41" s="644"/>
      <c r="AW41" s="644"/>
      <c r="AX41" s="644"/>
      <c r="AY41" s="645"/>
      <c r="AZ41" s="609">
        <v>152908</v>
      </c>
      <c r="BA41" s="610"/>
      <c r="BB41" s="610"/>
      <c r="BC41" s="610"/>
      <c r="BD41" s="619"/>
      <c r="BE41" s="619"/>
      <c r="BF41" s="646"/>
      <c r="BG41" s="649"/>
      <c r="BH41" s="650"/>
      <c r="BI41" s="650"/>
      <c r="BJ41" s="650"/>
      <c r="BK41" s="650"/>
      <c r="BL41" s="346"/>
      <c r="BM41" s="607" t="s">
        <v>349</v>
      </c>
      <c r="BN41" s="607"/>
      <c r="BO41" s="607"/>
      <c r="BP41" s="607"/>
      <c r="BQ41" s="607"/>
      <c r="BR41" s="607"/>
      <c r="BS41" s="607"/>
      <c r="BT41" s="607"/>
      <c r="BU41" s="608"/>
      <c r="BV41" s="609" t="s">
        <v>128</v>
      </c>
      <c r="BW41" s="610"/>
      <c r="BX41" s="610"/>
      <c r="BY41" s="610"/>
      <c r="BZ41" s="610"/>
      <c r="CA41" s="610"/>
      <c r="CB41" s="647"/>
      <c r="CD41" s="606" t="s">
        <v>350</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351</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352</v>
      </c>
      <c r="AR42" s="641"/>
      <c r="AS42" s="641"/>
      <c r="AT42" s="641"/>
      <c r="AU42" s="641"/>
      <c r="AV42" s="641"/>
      <c r="AW42" s="641"/>
      <c r="AX42" s="641"/>
      <c r="AY42" s="642"/>
      <c r="AZ42" s="589">
        <v>524771</v>
      </c>
      <c r="BA42" s="623"/>
      <c r="BB42" s="623"/>
      <c r="BC42" s="623"/>
      <c r="BD42" s="590"/>
      <c r="BE42" s="590"/>
      <c r="BF42" s="638"/>
      <c r="BG42" s="651"/>
      <c r="BH42" s="652"/>
      <c r="BI42" s="652"/>
      <c r="BJ42" s="652"/>
      <c r="BK42" s="652"/>
      <c r="BL42" s="344"/>
      <c r="BM42" s="587" t="s">
        <v>353</v>
      </c>
      <c r="BN42" s="587"/>
      <c r="BO42" s="587"/>
      <c r="BP42" s="587"/>
      <c r="BQ42" s="587"/>
      <c r="BR42" s="587"/>
      <c r="BS42" s="587"/>
      <c r="BT42" s="587"/>
      <c r="BU42" s="588"/>
      <c r="BV42" s="589">
        <v>376</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348954</v>
      </c>
      <c r="CS42" s="619"/>
      <c r="CT42" s="619"/>
      <c r="CU42" s="619"/>
      <c r="CV42" s="619"/>
      <c r="CW42" s="619"/>
      <c r="CX42" s="619"/>
      <c r="CY42" s="620"/>
      <c r="CZ42" s="612">
        <v>4.2</v>
      </c>
      <c r="DA42" s="621"/>
      <c r="DB42" s="621"/>
      <c r="DC42" s="622"/>
      <c r="DD42" s="615">
        <v>102986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355</v>
      </c>
      <c r="C43" s="607"/>
      <c r="D43" s="607"/>
      <c r="E43" s="607"/>
      <c r="F43" s="607"/>
      <c r="G43" s="607"/>
      <c r="H43" s="607"/>
      <c r="I43" s="607"/>
      <c r="J43" s="607"/>
      <c r="K43" s="607"/>
      <c r="L43" s="607"/>
      <c r="M43" s="607"/>
      <c r="N43" s="607"/>
      <c r="O43" s="607"/>
      <c r="P43" s="607"/>
      <c r="Q43" s="608"/>
      <c r="R43" s="609">
        <v>229000</v>
      </c>
      <c r="S43" s="610"/>
      <c r="T43" s="610"/>
      <c r="U43" s="610"/>
      <c r="V43" s="610"/>
      <c r="W43" s="610"/>
      <c r="X43" s="610"/>
      <c r="Y43" s="611"/>
      <c r="Z43" s="635">
        <v>2.7</v>
      </c>
      <c r="AA43" s="635"/>
      <c r="AB43" s="635"/>
      <c r="AC43" s="635"/>
      <c r="AD43" s="636" t="s">
        <v>128</v>
      </c>
      <c r="AE43" s="636"/>
      <c r="AF43" s="636"/>
      <c r="AG43" s="636"/>
      <c r="AH43" s="636"/>
      <c r="AI43" s="636"/>
      <c r="AJ43" s="636"/>
      <c r="AK43" s="636"/>
      <c r="AL43" s="612" t="s">
        <v>128</v>
      </c>
      <c r="AM43" s="613"/>
      <c r="AN43" s="613"/>
      <c r="AO43" s="637"/>
      <c r="CD43" s="606" t="s">
        <v>356</v>
      </c>
      <c r="CE43" s="607"/>
      <c r="CF43" s="607"/>
      <c r="CG43" s="607"/>
      <c r="CH43" s="607"/>
      <c r="CI43" s="607"/>
      <c r="CJ43" s="607"/>
      <c r="CK43" s="607"/>
      <c r="CL43" s="607"/>
      <c r="CM43" s="607"/>
      <c r="CN43" s="607"/>
      <c r="CO43" s="607"/>
      <c r="CP43" s="607"/>
      <c r="CQ43" s="608"/>
      <c r="CR43" s="609" t="s">
        <v>128</v>
      </c>
      <c r="CS43" s="619"/>
      <c r="CT43" s="619"/>
      <c r="CU43" s="619"/>
      <c r="CV43" s="619"/>
      <c r="CW43" s="619"/>
      <c r="CX43" s="619"/>
      <c r="CY43" s="620"/>
      <c r="CZ43" s="612" t="s">
        <v>128</v>
      </c>
      <c r="DA43" s="621"/>
      <c r="DB43" s="621"/>
      <c r="DC43" s="622"/>
      <c r="DD43" s="615" t="s">
        <v>128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357</v>
      </c>
      <c r="C44" s="587"/>
      <c r="D44" s="587"/>
      <c r="E44" s="587"/>
      <c r="F44" s="587"/>
      <c r="G44" s="587"/>
      <c r="H44" s="587"/>
      <c r="I44" s="587"/>
      <c r="J44" s="587"/>
      <c r="K44" s="587"/>
      <c r="L44" s="587"/>
      <c r="M44" s="587"/>
      <c r="N44" s="587"/>
      <c r="O44" s="587"/>
      <c r="P44" s="587"/>
      <c r="Q44" s="588"/>
      <c r="R44" s="589">
        <v>8468073</v>
      </c>
      <c r="S44" s="623"/>
      <c r="T44" s="623"/>
      <c r="U44" s="623"/>
      <c r="V44" s="623"/>
      <c r="W44" s="623"/>
      <c r="X44" s="623"/>
      <c r="Y44" s="624"/>
      <c r="Z44" s="625">
        <v>100</v>
      </c>
      <c r="AA44" s="625"/>
      <c r="AB44" s="625"/>
      <c r="AC44" s="625"/>
      <c r="AD44" s="626">
        <v>4958682</v>
      </c>
      <c r="AE44" s="626"/>
      <c r="AF44" s="626"/>
      <c r="AG44" s="626"/>
      <c r="AH44" s="626"/>
      <c r="AI44" s="626"/>
      <c r="AJ44" s="626"/>
      <c r="AK44" s="626"/>
      <c r="AL44" s="592">
        <v>100</v>
      </c>
      <c r="AM44" s="627"/>
      <c r="AN44" s="627"/>
      <c r="AO44" s="628"/>
      <c r="CD44" s="629" t="s">
        <v>304</v>
      </c>
      <c r="CE44" s="630"/>
      <c r="CF44" s="606" t="s">
        <v>358</v>
      </c>
      <c r="CG44" s="607"/>
      <c r="CH44" s="607"/>
      <c r="CI44" s="607"/>
      <c r="CJ44" s="607"/>
      <c r="CK44" s="607"/>
      <c r="CL44" s="607"/>
      <c r="CM44" s="607"/>
      <c r="CN44" s="607"/>
      <c r="CO44" s="607"/>
      <c r="CP44" s="607"/>
      <c r="CQ44" s="608"/>
      <c r="CR44" s="609">
        <v>341513</v>
      </c>
      <c r="CS44" s="610"/>
      <c r="CT44" s="610"/>
      <c r="CU44" s="610"/>
      <c r="CV44" s="610"/>
      <c r="CW44" s="610"/>
      <c r="CX44" s="610"/>
      <c r="CY44" s="611"/>
      <c r="CZ44" s="612">
        <v>4.0999999999999996</v>
      </c>
      <c r="DA44" s="613"/>
      <c r="DB44" s="613"/>
      <c r="DC44" s="614"/>
      <c r="DD44" s="615">
        <v>102555</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359</v>
      </c>
      <c r="CG45" s="607"/>
      <c r="CH45" s="607"/>
      <c r="CI45" s="607"/>
      <c r="CJ45" s="607"/>
      <c r="CK45" s="607"/>
      <c r="CL45" s="607"/>
      <c r="CM45" s="607"/>
      <c r="CN45" s="607"/>
      <c r="CO45" s="607"/>
      <c r="CP45" s="607"/>
      <c r="CQ45" s="608"/>
      <c r="CR45" s="609">
        <v>115917</v>
      </c>
      <c r="CS45" s="619"/>
      <c r="CT45" s="619"/>
      <c r="CU45" s="619"/>
      <c r="CV45" s="619"/>
      <c r="CW45" s="619"/>
      <c r="CX45" s="619"/>
      <c r="CY45" s="620"/>
      <c r="CZ45" s="612">
        <v>1.4</v>
      </c>
      <c r="DA45" s="621"/>
      <c r="DB45" s="621"/>
      <c r="DC45" s="622"/>
      <c r="DD45" s="615">
        <v>22402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342" t="s">
        <v>360</v>
      </c>
      <c r="CD46" s="631"/>
      <c r="CE46" s="632"/>
      <c r="CF46" s="606" t="s">
        <v>361</v>
      </c>
      <c r="CG46" s="607"/>
      <c r="CH46" s="607"/>
      <c r="CI46" s="607"/>
      <c r="CJ46" s="607"/>
      <c r="CK46" s="607"/>
      <c r="CL46" s="607"/>
      <c r="CM46" s="607"/>
      <c r="CN46" s="607"/>
      <c r="CO46" s="607"/>
      <c r="CP46" s="607"/>
      <c r="CQ46" s="608"/>
      <c r="CR46" s="609">
        <v>129975</v>
      </c>
      <c r="CS46" s="610"/>
      <c r="CT46" s="610"/>
      <c r="CU46" s="610"/>
      <c r="CV46" s="610"/>
      <c r="CW46" s="610"/>
      <c r="CX46" s="610"/>
      <c r="CY46" s="611"/>
      <c r="CZ46" s="612">
        <v>1.6</v>
      </c>
      <c r="DA46" s="613"/>
      <c r="DB46" s="613"/>
      <c r="DC46" s="614"/>
      <c r="DD46" s="615">
        <v>62732</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v>7441</v>
      </c>
      <c r="CS47" s="619"/>
      <c r="CT47" s="619"/>
      <c r="CU47" s="619"/>
      <c r="CV47" s="619"/>
      <c r="CW47" s="619"/>
      <c r="CX47" s="619"/>
      <c r="CY47" s="620"/>
      <c r="CZ47" s="612">
        <v>0.1</v>
      </c>
      <c r="DA47" s="621"/>
      <c r="DB47" s="621"/>
      <c r="DC47" s="622"/>
      <c r="DD47" s="615">
        <v>431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366</v>
      </c>
      <c r="CE49" s="587"/>
      <c r="CF49" s="587"/>
      <c r="CG49" s="587"/>
      <c r="CH49" s="587"/>
      <c r="CI49" s="587"/>
      <c r="CJ49" s="587"/>
      <c r="CK49" s="587"/>
      <c r="CL49" s="587"/>
      <c r="CM49" s="587"/>
      <c r="CN49" s="587"/>
      <c r="CO49" s="587"/>
      <c r="CP49" s="587"/>
      <c r="CQ49" s="588"/>
      <c r="CR49" s="589">
        <v>8343388</v>
      </c>
      <c r="CS49" s="590"/>
      <c r="CT49" s="590"/>
      <c r="CU49" s="590"/>
      <c r="CV49" s="590"/>
      <c r="CW49" s="590"/>
      <c r="CX49" s="590"/>
      <c r="CY49" s="591"/>
      <c r="CZ49" s="592">
        <v>100</v>
      </c>
      <c r="DA49" s="593"/>
      <c r="DB49" s="593"/>
      <c r="DC49" s="594"/>
      <c r="DD49" s="595">
        <v>6066036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c3zp75KaSJJYwqaVwbY0BqAOfSGlNkbBmEBKYmtX+DMlV8GCC4ToN5ZK8yMFjlWuWEtpk699MLtA7C5LfuLM7A==" saltValue="lEL4fFOUBNo5WlWrDgYO3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V107" zoomScaleNormal="10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367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368</v>
      </c>
      <c r="DK2" s="1075"/>
      <c r="DL2" s="1075"/>
      <c r="DM2" s="1075"/>
      <c r="DN2" s="1075"/>
      <c r="DO2" s="1076"/>
      <c r="DP2" s="212"/>
      <c r="DQ2" s="1074" t="s">
        <v>369</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370</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372</v>
      </c>
      <c r="B5" s="979"/>
      <c r="C5" s="979"/>
      <c r="D5" s="979"/>
      <c r="E5" s="979"/>
      <c r="F5" s="979"/>
      <c r="G5" s="979"/>
      <c r="H5" s="979"/>
      <c r="I5" s="979"/>
      <c r="J5" s="979"/>
      <c r="K5" s="979"/>
      <c r="L5" s="979"/>
      <c r="M5" s="979"/>
      <c r="N5" s="979"/>
      <c r="O5" s="979"/>
      <c r="P5" s="980"/>
      <c r="Q5" s="984" t="s">
        <v>373</v>
      </c>
      <c r="R5" s="985"/>
      <c r="S5" s="985"/>
      <c r="T5" s="985"/>
      <c r="U5" s="986"/>
      <c r="V5" s="984" t="s">
        <v>374</v>
      </c>
      <c r="W5" s="985"/>
      <c r="X5" s="985"/>
      <c r="Y5" s="985"/>
      <c r="Z5" s="986"/>
      <c r="AA5" s="984" t="s">
        <v>375</v>
      </c>
      <c r="AB5" s="985"/>
      <c r="AC5" s="985"/>
      <c r="AD5" s="985"/>
      <c r="AE5" s="985"/>
      <c r="AF5" s="1077" t="s">
        <v>376</v>
      </c>
      <c r="AG5" s="985"/>
      <c r="AH5" s="985"/>
      <c r="AI5" s="985"/>
      <c r="AJ5" s="998"/>
      <c r="AK5" s="985" t="s">
        <v>377</v>
      </c>
      <c r="AL5" s="985"/>
      <c r="AM5" s="985"/>
      <c r="AN5" s="985"/>
      <c r="AO5" s="986"/>
      <c r="AP5" s="984" t="s">
        <v>378</v>
      </c>
      <c r="AQ5" s="985"/>
      <c r="AR5" s="985"/>
      <c r="AS5" s="985"/>
      <c r="AT5" s="986"/>
      <c r="AU5" s="984" t="s">
        <v>379</v>
      </c>
      <c r="AV5" s="985"/>
      <c r="AW5" s="985"/>
      <c r="AX5" s="985"/>
      <c r="AY5" s="998"/>
      <c r="AZ5" s="216"/>
      <c r="BA5" s="216"/>
      <c r="BB5" s="216"/>
      <c r="BC5" s="216"/>
      <c r="BD5" s="216"/>
      <c r="BE5" s="217"/>
      <c r="BF5" s="217"/>
      <c r="BG5" s="217"/>
      <c r="BH5" s="217"/>
      <c r="BI5" s="217"/>
      <c r="BJ5" s="217"/>
      <c r="BK5" s="217"/>
      <c r="BL5" s="217"/>
      <c r="BM5" s="217"/>
      <c r="BN5" s="217"/>
      <c r="BO5" s="217"/>
      <c r="BP5" s="217"/>
      <c r="BQ5" s="978" t="s">
        <v>380</v>
      </c>
      <c r="BR5" s="979"/>
      <c r="BS5" s="979"/>
      <c r="BT5" s="979"/>
      <c r="BU5" s="979"/>
      <c r="BV5" s="979"/>
      <c r="BW5" s="979"/>
      <c r="BX5" s="979"/>
      <c r="BY5" s="979"/>
      <c r="BZ5" s="979"/>
      <c r="CA5" s="979"/>
      <c r="CB5" s="979"/>
      <c r="CC5" s="979"/>
      <c r="CD5" s="979"/>
      <c r="CE5" s="979"/>
      <c r="CF5" s="979"/>
      <c r="CG5" s="980"/>
      <c r="CH5" s="984" t="s">
        <v>381</v>
      </c>
      <c r="CI5" s="985"/>
      <c r="CJ5" s="985"/>
      <c r="CK5" s="985"/>
      <c r="CL5" s="986"/>
      <c r="CM5" s="984" t="s">
        <v>382</v>
      </c>
      <c r="CN5" s="985"/>
      <c r="CO5" s="985"/>
      <c r="CP5" s="985"/>
      <c r="CQ5" s="986"/>
      <c r="CR5" s="984" t="s">
        <v>383</v>
      </c>
      <c r="CS5" s="985"/>
      <c r="CT5" s="985"/>
      <c r="CU5" s="985"/>
      <c r="CV5" s="986"/>
      <c r="CW5" s="984" t="s">
        <v>384</v>
      </c>
      <c r="CX5" s="985"/>
      <c r="CY5" s="985"/>
      <c r="CZ5" s="985"/>
      <c r="DA5" s="986"/>
      <c r="DB5" s="984" t="s">
        <v>385</v>
      </c>
      <c r="DC5" s="985"/>
      <c r="DD5" s="985"/>
      <c r="DE5" s="985"/>
      <c r="DF5" s="986"/>
      <c r="DG5" s="1067" t="s">
        <v>386</v>
      </c>
      <c r="DH5" s="1068"/>
      <c r="DI5" s="1068"/>
      <c r="DJ5" s="1068"/>
      <c r="DK5" s="1069"/>
      <c r="DL5" s="1067" t="s">
        <v>387</v>
      </c>
      <c r="DM5" s="1068"/>
      <c r="DN5" s="1068"/>
      <c r="DO5" s="1068"/>
      <c r="DP5" s="1069"/>
      <c r="DQ5" s="984" t="s">
        <v>388</v>
      </c>
      <c r="DR5" s="985"/>
      <c r="DS5" s="985"/>
      <c r="DT5" s="985"/>
      <c r="DU5" s="986"/>
      <c r="DV5" s="984" t="s">
        <v>379</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389</v>
      </c>
      <c r="C7" s="1031"/>
      <c r="D7" s="1031"/>
      <c r="E7" s="1031"/>
      <c r="F7" s="1031"/>
      <c r="G7" s="1031"/>
      <c r="H7" s="1031"/>
      <c r="I7" s="1031"/>
      <c r="J7" s="1031"/>
      <c r="K7" s="1031"/>
      <c r="L7" s="1031"/>
      <c r="M7" s="1031"/>
      <c r="N7" s="1031"/>
      <c r="O7" s="1031"/>
      <c r="P7" s="1032"/>
      <c r="Q7" s="1085">
        <v>8474</v>
      </c>
      <c r="R7" s="1086"/>
      <c r="S7" s="1086"/>
      <c r="T7" s="1086"/>
      <c r="U7" s="1086"/>
      <c r="V7" s="1086">
        <v>8349</v>
      </c>
      <c r="W7" s="1086"/>
      <c r="X7" s="1086"/>
      <c r="Y7" s="1086"/>
      <c r="Z7" s="1086"/>
      <c r="AA7" s="1086">
        <f>Q7-V7</f>
        <v>125</v>
      </c>
      <c r="AB7" s="1086"/>
      <c r="AC7" s="1086"/>
      <c r="AD7" s="1086"/>
      <c r="AE7" s="1087"/>
      <c r="AF7" s="1088">
        <v>99</v>
      </c>
      <c r="AG7" s="1089"/>
      <c r="AH7" s="1089"/>
      <c r="AI7" s="1089"/>
      <c r="AJ7" s="1090"/>
      <c r="AK7" s="1091">
        <v>54</v>
      </c>
      <c r="AL7" s="1092"/>
      <c r="AM7" s="1092"/>
      <c r="AN7" s="1092"/>
      <c r="AO7" s="1092"/>
      <c r="AP7" s="1092">
        <v>6357</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19"/>
    </row>
    <row r="8" spans="1:131" s="220" customFormat="1" ht="26.25" customHeight="1" x14ac:dyDescent="0.15">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390</v>
      </c>
      <c r="BA22" s="1011"/>
      <c r="BB22" s="1011"/>
      <c r="BC22" s="1011"/>
      <c r="BD22" s="1012"/>
      <c r="BE22" s="217"/>
      <c r="BF22" s="217"/>
      <c r="BG22" s="217"/>
      <c r="BH22" s="217"/>
      <c r="BI22" s="217"/>
      <c r="BJ22" s="217"/>
      <c r="BK22" s="217"/>
      <c r="BL22" s="217"/>
      <c r="BM22" s="217"/>
      <c r="BN22" s="217"/>
      <c r="BO22" s="217"/>
      <c r="BP22" s="217"/>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391</v>
      </c>
      <c r="B23" s="920" t="s">
        <v>392</v>
      </c>
      <c r="C23" s="921"/>
      <c r="D23" s="921"/>
      <c r="E23" s="921"/>
      <c r="F23" s="921"/>
      <c r="G23" s="921"/>
      <c r="H23" s="921"/>
      <c r="I23" s="921"/>
      <c r="J23" s="921"/>
      <c r="K23" s="921"/>
      <c r="L23" s="921"/>
      <c r="M23" s="921"/>
      <c r="N23" s="921"/>
      <c r="O23" s="921"/>
      <c r="P23" s="931"/>
      <c r="Q23" s="1050">
        <v>8468</v>
      </c>
      <c r="R23" s="1044"/>
      <c r="S23" s="1044"/>
      <c r="T23" s="1044"/>
      <c r="U23" s="1044"/>
      <c r="V23" s="1044">
        <v>8343</v>
      </c>
      <c r="W23" s="1044"/>
      <c r="X23" s="1044"/>
      <c r="Y23" s="1044"/>
      <c r="Z23" s="1044"/>
      <c r="AA23" s="1044">
        <f>Q23-V23</f>
        <v>125</v>
      </c>
      <c r="AB23" s="1044"/>
      <c r="AC23" s="1044"/>
      <c r="AD23" s="1044"/>
      <c r="AE23" s="1051"/>
      <c r="AF23" s="1052">
        <v>99</v>
      </c>
      <c r="AG23" s="1044"/>
      <c r="AH23" s="1044"/>
      <c r="AI23" s="1044"/>
      <c r="AJ23" s="1053"/>
      <c r="AK23" s="1054"/>
      <c r="AL23" s="1055"/>
      <c r="AM23" s="1055"/>
      <c r="AN23" s="1055"/>
      <c r="AO23" s="1055"/>
      <c r="AP23" s="1044">
        <v>6357</v>
      </c>
      <c r="AQ23" s="1044"/>
      <c r="AR23" s="1044"/>
      <c r="AS23" s="1044"/>
      <c r="AT23" s="1044"/>
      <c r="AU23" s="1045"/>
      <c r="AV23" s="1045"/>
      <c r="AW23" s="1045"/>
      <c r="AX23" s="1045"/>
      <c r="AY23" s="1046"/>
      <c r="AZ23" s="1047" t="s">
        <v>393</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394</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395</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372</v>
      </c>
      <c r="B26" s="979"/>
      <c r="C26" s="979"/>
      <c r="D26" s="979"/>
      <c r="E26" s="979"/>
      <c r="F26" s="979"/>
      <c r="G26" s="979"/>
      <c r="H26" s="979"/>
      <c r="I26" s="979"/>
      <c r="J26" s="979"/>
      <c r="K26" s="979"/>
      <c r="L26" s="979"/>
      <c r="M26" s="979"/>
      <c r="N26" s="979"/>
      <c r="O26" s="979"/>
      <c r="P26" s="980"/>
      <c r="Q26" s="984" t="s">
        <v>396</v>
      </c>
      <c r="R26" s="985"/>
      <c r="S26" s="985"/>
      <c r="T26" s="985"/>
      <c r="U26" s="986"/>
      <c r="V26" s="984" t="s">
        <v>397</v>
      </c>
      <c r="W26" s="985"/>
      <c r="X26" s="985"/>
      <c r="Y26" s="985"/>
      <c r="Z26" s="986"/>
      <c r="AA26" s="984" t="s">
        <v>398</v>
      </c>
      <c r="AB26" s="985"/>
      <c r="AC26" s="985"/>
      <c r="AD26" s="985"/>
      <c r="AE26" s="985"/>
      <c r="AF26" s="1038" t="s">
        <v>399</v>
      </c>
      <c r="AG26" s="991"/>
      <c r="AH26" s="991"/>
      <c r="AI26" s="991"/>
      <c r="AJ26" s="1039"/>
      <c r="AK26" s="985" t="s">
        <v>400</v>
      </c>
      <c r="AL26" s="985"/>
      <c r="AM26" s="985"/>
      <c r="AN26" s="985"/>
      <c r="AO26" s="986"/>
      <c r="AP26" s="984" t="s">
        <v>401</v>
      </c>
      <c r="AQ26" s="985"/>
      <c r="AR26" s="985"/>
      <c r="AS26" s="985"/>
      <c r="AT26" s="986"/>
      <c r="AU26" s="984" t="s">
        <v>402</v>
      </c>
      <c r="AV26" s="985"/>
      <c r="AW26" s="985"/>
      <c r="AX26" s="985"/>
      <c r="AY26" s="986"/>
      <c r="AZ26" s="984" t="s">
        <v>403</v>
      </c>
      <c r="BA26" s="985"/>
      <c r="BB26" s="985"/>
      <c r="BC26" s="985"/>
      <c r="BD26" s="986"/>
      <c r="BE26" s="984" t="s">
        <v>379</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404</v>
      </c>
      <c r="C28" s="1031"/>
      <c r="D28" s="1031"/>
      <c r="E28" s="1031"/>
      <c r="F28" s="1031"/>
      <c r="G28" s="1031"/>
      <c r="H28" s="1031"/>
      <c r="I28" s="1031"/>
      <c r="J28" s="1031"/>
      <c r="K28" s="1031"/>
      <c r="L28" s="1031"/>
      <c r="M28" s="1031"/>
      <c r="N28" s="1031"/>
      <c r="O28" s="1031"/>
      <c r="P28" s="1032"/>
      <c r="Q28" s="1033">
        <v>2044</v>
      </c>
      <c r="R28" s="1034"/>
      <c r="S28" s="1034"/>
      <c r="T28" s="1034"/>
      <c r="U28" s="1034"/>
      <c r="V28" s="1034">
        <v>2026</v>
      </c>
      <c r="W28" s="1034"/>
      <c r="X28" s="1034"/>
      <c r="Y28" s="1034"/>
      <c r="Z28" s="1034"/>
      <c r="AA28" s="1034">
        <f>Q28-V28</f>
        <v>18</v>
      </c>
      <c r="AB28" s="1034"/>
      <c r="AC28" s="1034"/>
      <c r="AD28" s="1034"/>
      <c r="AE28" s="1035"/>
      <c r="AF28" s="1036">
        <v>18</v>
      </c>
      <c r="AG28" s="1034"/>
      <c r="AH28" s="1034"/>
      <c r="AI28" s="1034"/>
      <c r="AJ28" s="1037"/>
      <c r="AK28" s="1025">
        <v>170</v>
      </c>
      <c r="AL28" s="1026"/>
      <c r="AM28" s="1026"/>
      <c r="AN28" s="1026"/>
      <c r="AO28" s="1026"/>
      <c r="AP28" s="1026" t="s">
        <v>599</v>
      </c>
      <c r="AQ28" s="1026"/>
      <c r="AR28" s="1026"/>
      <c r="AS28" s="1026"/>
      <c r="AT28" s="1026"/>
      <c r="AU28" s="1026" t="s">
        <v>599</v>
      </c>
      <c r="AV28" s="1026"/>
      <c r="AW28" s="1026"/>
      <c r="AX28" s="1026"/>
      <c r="AY28" s="1026"/>
      <c r="AZ28" s="1027" t="s">
        <v>599</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405</v>
      </c>
      <c r="C29" s="1014"/>
      <c r="D29" s="1014"/>
      <c r="E29" s="1014"/>
      <c r="F29" s="1014"/>
      <c r="G29" s="1014"/>
      <c r="H29" s="1014"/>
      <c r="I29" s="1014"/>
      <c r="J29" s="1014"/>
      <c r="K29" s="1014"/>
      <c r="L29" s="1014"/>
      <c r="M29" s="1014"/>
      <c r="N29" s="1014"/>
      <c r="O29" s="1014"/>
      <c r="P29" s="1015"/>
      <c r="Q29" s="1021">
        <v>1894</v>
      </c>
      <c r="R29" s="1022"/>
      <c r="S29" s="1022"/>
      <c r="T29" s="1022"/>
      <c r="U29" s="1022"/>
      <c r="V29" s="1022">
        <v>1819</v>
      </c>
      <c r="W29" s="1022"/>
      <c r="X29" s="1022"/>
      <c r="Y29" s="1022"/>
      <c r="Z29" s="1022"/>
      <c r="AA29" s="1022">
        <f t="shared" ref="AA29:AA35" si="0">Q29-V29</f>
        <v>75</v>
      </c>
      <c r="AB29" s="1022"/>
      <c r="AC29" s="1022"/>
      <c r="AD29" s="1022"/>
      <c r="AE29" s="1023"/>
      <c r="AF29" s="1018">
        <v>75</v>
      </c>
      <c r="AG29" s="1019"/>
      <c r="AH29" s="1019"/>
      <c r="AI29" s="1019"/>
      <c r="AJ29" s="1020"/>
      <c r="AK29" s="963">
        <v>290</v>
      </c>
      <c r="AL29" s="954"/>
      <c r="AM29" s="954"/>
      <c r="AN29" s="954"/>
      <c r="AO29" s="954"/>
      <c r="AP29" s="954" t="s">
        <v>599</v>
      </c>
      <c r="AQ29" s="954"/>
      <c r="AR29" s="954"/>
      <c r="AS29" s="954"/>
      <c r="AT29" s="954"/>
      <c r="AU29" s="954" t="s">
        <v>599</v>
      </c>
      <c r="AV29" s="954"/>
      <c r="AW29" s="954"/>
      <c r="AX29" s="954"/>
      <c r="AY29" s="954"/>
      <c r="AZ29" s="1024" t="s">
        <v>599</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406</v>
      </c>
      <c r="C30" s="1014"/>
      <c r="D30" s="1014"/>
      <c r="E30" s="1014"/>
      <c r="F30" s="1014"/>
      <c r="G30" s="1014"/>
      <c r="H30" s="1014"/>
      <c r="I30" s="1014"/>
      <c r="J30" s="1014"/>
      <c r="K30" s="1014"/>
      <c r="L30" s="1014"/>
      <c r="M30" s="1014"/>
      <c r="N30" s="1014"/>
      <c r="O30" s="1014"/>
      <c r="P30" s="1015"/>
      <c r="Q30" s="1021">
        <v>184</v>
      </c>
      <c r="R30" s="1022"/>
      <c r="S30" s="1022"/>
      <c r="T30" s="1022"/>
      <c r="U30" s="1022"/>
      <c r="V30" s="1022">
        <v>179</v>
      </c>
      <c r="W30" s="1022"/>
      <c r="X30" s="1022"/>
      <c r="Y30" s="1022"/>
      <c r="Z30" s="1022"/>
      <c r="AA30" s="1022">
        <f t="shared" si="0"/>
        <v>5</v>
      </c>
      <c r="AB30" s="1022"/>
      <c r="AC30" s="1022"/>
      <c r="AD30" s="1022"/>
      <c r="AE30" s="1023"/>
      <c r="AF30" s="1018">
        <v>5</v>
      </c>
      <c r="AG30" s="1019"/>
      <c r="AH30" s="1019"/>
      <c r="AI30" s="1019"/>
      <c r="AJ30" s="1020"/>
      <c r="AK30" s="963">
        <v>55</v>
      </c>
      <c r="AL30" s="954"/>
      <c r="AM30" s="954"/>
      <c r="AN30" s="954"/>
      <c r="AO30" s="954"/>
      <c r="AP30" s="954" t="s">
        <v>599</v>
      </c>
      <c r="AQ30" s="954"/>
      <c r="AR30" s="954"/>
      <c r="AS30" s="954"/>
      <c r="AT30" s="954"/>
      <c r="AU30" s="954" t="s">
        <v>599</v>
      </c>
      <c r="AV30" s="954"/>
      <c r="AW30" s="954"/>
      <c r="AX30" s="954"/>
      <c r="AY30" s="954"/>
      <c r="AZ30" s="1024" t="s">
        <v>599</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407</v>
      </c>
      <c r="C31" s="1014"/>
      <c r="D31" s="1014"/>
      <c r="E31" s="1014"/>
      <c r="F31" s="1014"/>
      <c r="G31" s="1014"/>
      <c r="H31" s="1014"/>
      <c r="I31" s="1014"/>
      <c r="J31" s="1014"/>
      <c r="K31" s="1014"/>
      <c r="L31" s="1014"/>
      <c r="M31" s="1014"/>
      <c r="N31" s="1014"/>
      <c r="O31" s="1014"/>
      <c r="P31" s="1015"/>
      <c r="Q31" s="1021">
        <v>1913</v>
      </c>
      <c r="R31" s="1022"/>
      <c r="S31" s="1022"/>
      <c r="T31" s="1022"/>
      <c r="U31" s="1022"/>
      <c r="V31" s="1022">
        <v>2012</v>
      </c>
      <c r="W31" s="1022"/>
      <c r="X31" s="1022"/>
      <c r="Y31" s="1022"/>
      <c r="Z31" s="1022"/>
      <c r="AA31" s="1022">
        <f t="shared" si="0"/>
        <v>-99</v>
      </c>
      <c r="AB31" s="1022"/>
      <c r="AC31" s="1022"/>
      <c r="AD31" s="1022"/>
      <c r="AE31" s="1023"/>
      <c r="AF31" s="1018">
        <v>-185</v>
      </c>
      <c r="AG31" s="1019"/>
      <c r="AH31" s="1019"/>
      <c r="AI31" s="1019"/>
      <c r="AJ31" s="1020"/>
      <c r="AK31" s="963">
        <v>195</v>
      </c>
      <c r="AL31" s="954"/>
      <c r="AM31" s="954"/>
      <c r="AN31" s="954"/>
      <c r="AO31" s="954"/>
      <c r="AP31" s="954">
        <v>650</v>
      </c>
      <c r="AQ31" s="954"/>
      <c r="AR31" s="954"/>
      <c r="AS31" s="954"/>
      <c r="AT31" s="954"/>
      <c r="AU31" s="954">
        <v>395</v>
      </c>
      <c r="AV31" s="954"/>
      <c r="AW31" s="954"/>
      <c r="AX31" s="954"/>
      <c r="AY31" s="954"/>
      <c r="AZ31" s="1024">
        <v>11</v>
      </c>
      <c r="BA31" s="1024"/>
      <c r="BB31" s="1024"/>
      <c r="BC31" s="1024"/>
      <c r="BD31" s="1024"/>
      <c r="BE31" s="955" t="s">
        <v>408</v>
      </c>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409</v>
      </c>
      <c r="C32" s="1014"/>
      <c r="D32" s="1014"/>
      <c r="E32" s="1014"/>
      <c r="F32" s="1014"/>
      <c r="G32" s="1014"/>
      <c r="H32" s="1014"/>
      <c r="I32" s="1014"/>
      <c r="J32" s="1014"/>
      <c r="K32" s="1014"/>
      <c r="L32" s="1014"/>
      <c r="M32" s="1014"/>
      <c r="N32" s="1014"/>
      <c r="O32" s="1014"/>
      <c r="P32" s="1015"/>
      <c r="Q32" s="1021">
        <v>495</v>
      </c>
      <c r="R32" s="1022"/>
      <c r="S32" s="1022"/>
      <c r="T32" s="1022"/>
      <c r="U32" s="1022"/>
      <c r="V32" s="1022">
        <v>508</v>
      </c>
      <c r="W32" s="1022"/>
      <c r="X32" s="1022"/>
      <c r="Y32" s="1022"/>
      <c r="Z32" s="1022"/>
      <c r="AA32" s="1022">
        <f t="shared" si="0"/>
        <v>-13</v>
      </c>
      <c r="AB32" s="1022"/>
      <c r="AC32" s="1022"/>
      <c r="AD32" s="1022"/>
      <c r="AE32" s="1023"/>
      <c r="AF32" s="1018">
        <v>61</v>
      </c>
      <c r="AG32" s="1019"/>
      <c r="AH32" s="1019"/>
      <c r="AI32" s="1019"/>
      <c r="AJ32" s="1020"/>
      <c r="AK32" s="963">
        <v>12</v>
      </c>
      <c r="AL32" s="954"/>
      <c r="AM32" s="954"/>
      <c r="AN32" s="954"/>
      <c r="AO32" s="954"/>
      <c r="AP32" s="954">
        <v>102</v>
      </c>
      <c r="AQ32" s="954"/>
      <c r="AR32" s="954"/>
      <c r="AS32" s="954"/>
      <c r="AT32" s="954"/>
      <c r="AU32" s="954">
        <v>1</v>
      </c>
      <c r="AV32" s="954"/>
      <c r="AW32" s="954"/>
      <c r="AX32" s="954"/>
      <c r="AY32" s="954"/>
      <c r="AZ32" s="1024" t="s">
        <v>599</v>
      </c>
      <c r="BA32" s="1024"/>
      <c r="BB32" s="1024"/>
      <c r="BC32" s="1024"/>
      <c r="BD32" s="1024"/>
      <c r="BE32" s="955" t="s">
        <v>408</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t="s">
        <v>410</v>
      </c>
      <c r="C33" s="1014"/>
      <c r="D33" s="1014"/>
      <c r="E33" s="1014"/>
      <c r="F33" s="1014"/>
      <c r="G33" s="1014"/>
      <c r="H33" s="1014"/>
      <c r="I33" s="1014"/>
      <c r="J33" s="1014"/>
      <c r="K33" s="1014"/>
      <c r="L33" s="1014"/>
      <c r="M33" s="1014"/>
      <c r="N33" s="1014"/>
      <c r="O33" s="1014"/>
      <c r="P33" s="1015"/>
      <c r="Q33" s="1021">
        <v>60</v>
      </c>
      <c r="R33" s="1022"/>
      <c r="S33" s="1022"/>
      <c r="T33" s="1022"/>
      <c r="U33" s="1022"/>
      <c r="V33" s="1022">
        <v>53</v>
      </c>
      <c r="W33" s="1022"/>
      <c r="X33" s="1022"/>
      <c r="Y33" s="1022"/>
      <c r="Z33" s="1022"/>
      <c r="AA33" s="1022">
        <f t="shared" si="0"/>
        <v>7</v>
      </c>
      <c r="AB33" s="1022"/>
      <c r="AC33" s="1022"/>
      <c r="AD33" s="1022"/>
      <c r="AE33" s="1023"/>
      <c r="AF33" s="1018">
        <v>57</v>
      </c>
      <c r="AG33" s="1019"/>
      <c r="AH33" s="1019"/>
      <c r="AI33" s="1019"/>
      <c r="AJ33" s="1020"/>
      <c r="AK33" s="963" t="s">
        <v>599</v>
      </c>
      <c r="AL33" s="954"/>
      <c r="AM33" s="954"/>
      <c r="AN33" s="954"/>
      <c r="AO33" s="954"/>
      <c r="AP33" s="954" t="s">
        <v>599</v>
      </c>
      <c r="AQ33" s="954"/>
      <c r="AR33" s="954"/>
      <c r="AS33" s="954"/>
      <c r="AT33" s="954"/>
      <c r="AU33" s="954" t="s">
        <v>599</v>
      </c>
      <c r="AV33" s="954"/>
      <c r="AW33" s="954"/>
      <c r="AX33" s="954"/>
      <c r="AY33" s="954"/>
      <c r="AZ33" s="1024" t="s">
        <v>599</v>
      </c>
      <c r="BA33" s="1024"/>
      <c r="BB33" s="1024"/>
      <c r="BC33" s="1024"/>
      <c r="BD33" s="1024"/>
      <c r="BE33" s="955" t="s">
        <v>408</v>
      </c>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t="s">
        <v>411</v>
      </c>
      <c r="C34" s="1014"/>
      <c r="D34" s="1014"/>
      <c r="E34" s="1014"/>
      <c r="F34" s="1014"/>
      <c r="G34" s="1014"/>
      <c r="H34" s="1014"/>
      <c r="I34" s="1014"/>
      <c r="J34" s="1014"/>
      <c r="K34" s="1014"/>
      <c r="L34" s="1014"/>
      <c r="M34" s="1014"/>
      <c r="N34" s="1014"/>
      <c r="O34" s="1014"/>
      <c r="P34" s="1015"/>
      <c r="Q34" s="1021">
        <v>412</v>
      </c>
      <c r="R34" s="1022"/>
      <c r="S34" s="1022"/>
      <c r="T34" s="1022"/>
      <c r="U34" s="1022"/>
      <c r="V34" s="1022">
        <v>364</v>
      </c>
      <c r="W34" s="1022"/>
      <c r="X34" s="1022"/>
      <c r="Y34" s="1022"/>
      <c r="Z34" s="1022"/>
      <c r="AA34" s="1022">
        <f t="shared" si="0"/>
        <v>48</v>
      </c>
      <c r="AB34" s="1022"/>
      <c r="AC34" s="1022"/>
      <c r="AD34" s="1022"/>
      <c r="AE34" s="1023"/>
      <c r="AF34" s="1018">
        <v>320</v>
      </c>
      <c r="AG34" s="1019"/>
      <c r="AH34" s="1019"/>
      <c r="AI34" s="1019"/>
      <c r="AJ34" s="1020"/>
      <c r="AK34" s="963">
        <v>0</v>
      </c>
      <c r="AL34" s="954"/>
      <c r="AM34" s="954"/>
      <c r="AN34" s="954"/>
      <c r="AO34" s="954"/>
      <c r="AP34" s="954">
        <v>669</v>
      </c>
      <c r="AQ34" s="954"/>
      <c r="AR34" s="954"/>
      <c r="AS34" s="954"/>
      <c r="AT34" s="954"/>
      <c r="AU34" s="954" t="s">
        <v>599</v>
      </c>
      <c r="AV34" s="954"/>
      <c r="AW34" s="954"/>
      <c r="AX34" s="954"/>
      <c r="AY34" s="954"/>
      <c r="AZ34" s="1024" t="s">
        <v>599</v>
      </c>
      <c r="BA34" s="1024"/>
      <c r="BB34" s="1024"/>
      <c r="BC34" s="1024"/>
      <c r="BD34" s="1024"/>
      <c r="BE34" s="955" t="s">
        <v>408</v>
      </c>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t="s">
        <v>412</v>
      </c>
      <c r="C35" s="1014"/>
      <c r="D35" s="1014"/>
      <c r="E35" s="1014"/>
      <c r="F35" s="1014"/>
      <c r="G35" s="1014"/>
      <c r="H35" s="1014"/>
      <c r="I35" s="1014"/>
      <c r="J35" s="1014"/>
      <c r="K35" s="1014"/>
      <c r="L35" s="1014"/>
      <c r="M35" s="1014"/>
      <c r="N35" s="1014"/>
      <c r="O35" s="1014"/>
      <c r="P35" s="1015"/>
      <c r="Q35" s="1021">
        <v>474</v>
      </c>
      <c r="R35" s="1022"/>
      <c r="S35" s="1022"/>
      <c r="T35" s="1022"/>
      <c r="U35" s="1022"/>
      <c r="V35" s="1022">
        <v>465</v>
      </c>
      <c r="W35" s="1022"/>
      <c r="X35" s="1022"/>
      <c r="Y35" s="1022"/>
      <c r="Z35" s="1022"/>
      <c r="AA35" s="1022">
        <f t="shared" si="0"/>
        <v>9</v>
      </c>
      <c r="AB35" s="1022"/>
      <c r="AC35" s="1022"/>
      <c r="AD35" s="1022"/>
      <c r="AE35" s="1023"/>
      <c r="AF35" s="1018">
        <v>119</v>
      </c>
      <c r="AG35" s="1019"/>
      <c r="AH35" s="1019"/>
      <c r="AI35" s="1019"/>
      <c r="AJ35" s="1020"/>
      <c r="AK35" s="963">
        <v>216</v>
      </c>
      <c r="AL35" s="954"/>
      <c r="AM35" s="954"/>
      <c r="AN35" s="954"/>
      <c r="AO35" s="954"/>
      <c r="AP35" s="954">
        <v>3713</v>
      </c>
      <c r="AQ35" s="954"/>
      <c r="AR35" s="954"/>
      <c r="AS35" s="954"/>
      <c r="AT35" s="954"/>
      <c r="AU35" s="954">
        <v>2607</v>
      </c>
      <c r="AV35" s="954"/>
      <c r="AW35" s="954"/>
      <c r="AX35" s="954"/>
      <c r="AY35" s="954"/>
      <c r="AZ35" s="1024" t="s">
        <v>599</v>
      </c>
      <c r="BA35" s="1024"/>
      <c r="BB35" s="1024"/>
      <c r="BC35" s="1024"/>
      <c r="BD35" s="1024"/>
      <c r="BE35" s="955" t="s">
        <v>408</v>
      </c>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413</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391</v>
      </c>
      <c r="B63" s="920" t="s">
        <v>414</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470</v>
      </c>
      <c r="AG63" s="942"/>
      <c r="AH63" s="942"/>
      <c r="AI63" s="942"/>
      <c r="AJ63" s="1005"/>
      <c r="AK63" s="1006"/>
      <c r="AL63" s="946"/>
      <c r="AM63" s="946"/>
      <c r="AN63" s="946"/>
      <c r="AO63" s="946"/>
      <c r="AP63" s="942">
        <v>5134</v>
      </c>
      <c r="AQ63" s="942"/>
      <c r="AR63" s="942"/>
      <c r="AS63" s="942"/>
      <c r="AT63" s="942"/>
      <c r="AU63" s="942">
        <v>3003</v>
      </c>
      <c r="AV63" s="942"/>
      <c r="AW63" s="942"/>
      <c r="AX63" s="942"/>
      <c r="AY63" s="942"/>
      <c r="AZ63" s="1000"/>
      <c r="BA63" s="1000"/>
      <c r="BB63" s="1000"/>
      <c r="BC63" s="1000"/>
      <c r="BD63" s="1000"/>
      <c r="BE63" s="943"/>
      <c r="BF63" s="943"/>
      <c r="BG63" s="943"/>
      <c r="BH63" s="943"/>
      <c r="BI63" s="944"/>
      <c r="BJ63" s="1001" t="s">
        <v>415</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417</v>
      </c>
      <c r="B66" s="979"/>
      <c r="C66" s="979"/>
      <c r="D66" s="979"/>
      <c r="E66" s="979"/>
      <c r="F66" s="979"/>
      <c r="G66" s="979"/>
      <c r="H66" s="979"/>
      <c r="I66" s="979"/>
      <c r="J66" s="979"/>
      <c r="K66" s="979"/>
      <c r="L66" s="979"/>
      <c r="M66" s="979"/>
      <c r="N66" s="979"/>
      <c r="O66" s="979"/>
      <c r="P66" s="980"/>
      <c r="Q66" s="984" t="s">
        <v>418</v>
      </c>
      <c r="R66" s="985"/>
      <c r="S66" s="985"/>
      <c r="T66" s="985"/>
      <c r="U66" s="986"/>
      <c r="V66" s="984" t="s">
        <v>419</v>
      </c>
      <c r="W66" s="985"/>
      <c r="X66" s="985"/>
      <c r="Y66" s="985"/>
      <c r="Z66" s="986"/>
      <c r="AA66" s="984" t="s">
        <v>420</v>
      </c>
      <c r="AB66" s="985"/>
      <c r="AC66" s="985"/>
      <c r="AD66" s="985"/>
      <c r="AE66" s="986"/>
      <c r="AF66" s="990" t="s">
        <v>421</v>
      </c>
      <c r="AG66" s="991"/>
      <c r="AH66" s="991"/>
      <c r="AI66" s="991"/>
      <c r="AJ66" s="992"/>
      <c r="AK66" s="984" t="s">
        <v>422</v>
      </c>
      <c r="AL66" s="979"/>
      <c r="AM66" s="979"/>
      <c r="AN66" s="979"/>
      <c r="AO66" s="980"/>
      <c r="AP66" s="984" t="s">
        <v>423</v>
      </c>
      <c r="AQ66" s="985"/>
      <c r="AR66" s="985"/>
      <c r="AS66" s="985"/>
      <c r="AT66" s="986"/>
      <c r="AU66" s="984" t="s">
        <v>424</v>
      </c>
      <c r="AV66" s="985"/>
      <c r="AW66" s="985"/>
      <c r="AX66" s="985"/>
      <c r="AY66" s="986"/>
      <c r="AZ66" s="984" t="s">
        <v>379</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610</v>
      </c>
      <c r="C68" s="969" t="s">
        <v>610</v>
      </c>
      <c r="D68" s="969" t="s">
        <v>610</v>
      </c>
      <c r="E68" s="969" t="s">
        <v>610</v>
      </c>
      <c r="F68" s="969" t="s">
        <v>610</v>
      </c>
      <c r="G68" s="969" t="s">
        <v>610</v>
      </c>
      <c r="H68" s="969" t="s">
        <v>610</v>
      </c>
      <c r="I68" s="969" t="s">
        <v>610</v>
      </c>
      <c r="J68" s="969" t="s">
        <v>610</v>
      </c>
      <c r="K68" s="969" t="s">
        <v>610</v>
      </c>
      <c r="L68" s="969" t="s">
        <v>610</v>
      </c>
      <c r="M68" s="969" t="s">
        <v>610</v>
      </c>
      <c r="N68" s="969" t="s">
        <v>610</v>
      </c>
      <c r="O68" s="969" t="s">
        <v>610</v>
      </c>
      <c r="P68" s="970" t="s">
        <v>610</v>
      </c>
      <c r="Q68" s="971">
        <v>10977.65</v>
      </c>
      <c r="R68" s="965"/>
      <c r="S68" s="965"/>
      <c r="T68" s="965"/>
      <c r="U68" s="965"/>
      <c r="V68" s="965">
        <v>10532</v>
      </c>
      <c r="W68" s="965"/>
      <c r="X68" s="965"/>
      <c r="Y68" s="965"/>
      <c r="Z68" s="965"/>
      <c r="AA68" s="965">
        <v>446</v>
      </c>
      <c r="AB68" s="965"/>
      <c r="AC68" s="965"/>
      <c r="AD68" s="965"/>
      <c r="AE68" s="965"/>
      <c r="AF68" s="965">
        <v>446</v>
      </c>
      <c r="AG68" s="965"/>
      <c r="AH68" s="965"/>
      <c r="AI68" s="965"/>
      <c r="AJ68" s="965"/>
      <c r="AK68" s="965">
        <v>660</v>
      </c>
      <c r="AL68" s="965"/>
      <c r="AM68" s="965"/>
      <c r="AN68" s="965"/>
      <c r="AO68" s="965"/>
      <c r="AP68" s="965" t="s">
        <v>615</v>
      </c>
      <c r="AQ68" s="965"/>
      <c r="AR68" s="965"/>
      <c r="AS68" s="965"/>
      <c r="AT68" s="965"/>
      <c r="AU68" s="965" t="s">
        <v>615</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611</v>
      </c>
      <c r="C69" s="958" t="s">
        <v>611</v>
      </c>
      <c r="D69" s="958" t="s">
        <v>611</v>
      </c>
      <c r="E69" s="958" t="s">
        <v>611</v>
      </c>
      <c r="F69" s="958" t="s">
        <v>611</v>
      </c>
      <c r="G69" s="958" t="s">
        <v>611</v>
      </c>
      <c r="H69" s="958" t="s">
        <v>611</v>
      </c>
      <c r="I69" s="958" t="s">
        <v>611</v>
      </c>
      <c r="J69" s="958" t="s">
        <v>611</v>
      </c>
      <c r="K69" s="958" t="s">
        <v>611</v>
      </c>
      <c r="L69" s="958" t="s">
        <v>611</v>
      </c>
      <c r="M69" s="958" t="s">
        <v>611</v>
      </c>
      <c r="N69" s="958" t="s">
        <v>611</v>
      </c>
      <c r="O69" s="958" t="s">
        <v>611</v>
      </c>
      <c r="P69" s="959" t="s">
        <v>611</v>
      </c>
      <c r="Q69" s="960">
        <v>860</v>
      </c>
      <c r="R69" s="954"/>
      <c r="S69" s="954"/>
      <c r="T69" s="954"/>
      <c r="U69" s="954"/>
      <c r="V69" s="954">
        <v>858</v>
      </c>
      <c r="W69" s="954"/>
      <c r="X69" s="954"/>
      <c r="Y69" s="954"/>
      <c r="Z69" s="954"/>
      <c r="AA69" s="954">
        <v>2</v>
      </c>
      <c r="AB69" s="954"/>
      <c r="AC69" s="954"/>
      <c r="AD69" s="954"/>
      <c r="AE69" s="954"/>
      <c r="AF69" s="954">
        <v>2</v>
      </c>
      <c r="AG69" s="954"/>
      <c r="AH69" s="954"/>
      <c r="AI69" s="954"/>
      <c r="AJ69" s="954"/>
      <c r="AK69" s="954">
        <v>1</v>
      </c>
      <c r="AL69" s="954"/>
      <c r="AM69" s="954"/>
      <c r="AN69" s="954"/>
      <c r="AO69" s="954"/>
      <c r="AP69" s="954" t="s">
        <v>615</v>
      </c>
      <c r="AQ69" s="954"/>
      <c r="AR69" s="954"/>
      <c r="AS69" s="954"/>
      <c r="AT69" s="954"/>
      <c r="AU69" s="954" t="s">
        <v>615</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612</v>
      </c>
      <c r="C70" s="958"/>
      <c r="D70" s="958"/>
      <c r="E70" s="958"/>
      <c r="F70" s="958"/>
      <c r="G70" s="958"/>
      <c r="H70" s="958"/>
      <c r="I70" s="958"/>
      <c r="J70" s="958"/>
      <c r="K70" s="958"/>
      <c r="L70" s="958"/>
      <c r="M70" s="958"/>
      <c r="N70" s="958"/>
      <c r="O70" s="958"/>
      <c r="P70" s="959"/>
      <c r="Q70" s="960">
        <v>12439</v>
      </c>
      <c r="R70" s="954"/>
      <c r="S70" s="954"/>
      <c r="T70" s="954"/>
      <c r="U70" s="954"/>
      <c r="V70" s="954">
        <v>12332</v>
      </c>
      <c r="W70" s="954"/>
      <c r="X70" s="954"/>
      <c r="Y70" s="954"/>
      <c r="Z70" s="954"/>
      <c r="AA70" s="954">
        <v>107</v>
      </c>
      <c r="AB70" s="954"/>
      <c r="AC70" s="954"/>
      <c r="AD70" s="954"/>
      <c r="AE70" s="954"/>
      <c r="AF70" s="954">
        <v>103</v>
      </c>
      <c r="AG70" s="954"/>
      <c r="AH70" s="954"/>
      <c r="AI70" s="954"/>
      <c r="AJ70" s="954"/>
      <c r="AK70" s="954">
        <v>136</v>
      </c>
      <c r="AL70" s="954"/>
      <c r="AM70" s="954"/>
      <c r="AN70" s="954"/>
      <c r="AO70" s="954"/>
      <c r="AP70" s="954">
        <v>3309</v>
      </c>
      <c r="AQ70" s="954"/>
      <c r="AR70" s="954"/>
      <c r="AS70" s="954"/>
      <c r="AT70" s="954"/>
      <c r="AU70" s="954">
        <v>725</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613</v>
      </c>
      <c r="C71" s="958"/>
      <c r="D71" s="958"/>
      <c r="E71" s="958"/>
      <c r="F71" s="958"/>
      <c r="G71" s="958"/>
      <c r="H71" s="958"/>
      <c r="I71" s="958"/>
      <c r="J71" s="958"/>
      <c r="K71" s="958"/>
      <c r="L71" s="958"/>
      <c r="M71" s="958"/>
      <c r="N71" s="958"/>
      <c r="O71" s="958"/>
      <c r="P71" s="959"/>
      <c r="Q71" s="960">
        <v>163</v>
      </c>
      <c r="R71" s="954"/>
      <c r="S71" s="954"/>
      <c r="T71" s="954"/>
      <c r="U71" s="954"/>
      <c r="V71" s="954">
        <v>160</v>
      </c>
      <c r="W71" s="954"/>
      <c r="X71" s="954"/>
      <c r="Y71" s="954"/>
      <c r="Z71" s="954"/>
      <c r="AA71" s="954">
        <v>3</v>
      </c>
      <c r="AB71" s="954"/>
      <c r="AC71" s="954"/>
      <c r="AD71" s="954"/>
      <c r="AE71" s="954"/>
      <c r="AF71" s="954">
        <v>3</v>
      </c>
      <c r="AG71" s="954"/>
      <c r="AH71" s="954"/>
      <c r="AI71" s="954"/>
      <c r="AJ71" s="954"/>
      <c r="AK71" s="954">
        <v>8</v>
      </c>
      <c r="AL71" s="954"/>
      <c r="AM71" s="954"/>
      <c r="AN71" s="954"/>
      <c r="AO71" s="954"/>
      <c r="AP71" s="954" t="s">
        <v>615</v>
      </c>
      <c r="AQ71" s="954"/>
      <c r="AR71" s="954"/>
      <c r="AS71" s="954"/>
      <c r="AT71" s="954"/>
      <c r="AU71" s="954" t="s">
        <v>615</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614</v>
      </c>
      <c r="C72" s="958"/>
      <c r="D72" s="958"/>
      <c r="E72" s="958"/>
      <c r="F72" s="958"/>
      <c r="G72" s="958"/>
      <c r="H72" s="958"/>
      <c r="I72" s="958"/>
      <c r="J72" s="958"/>
      <c r="K72" s="958"/>
      <c r="L72" s="958"/>
      <c r="M72" s="958"/>
      <c r="N72" s="958"/>
      <c r="O72" s="958"/>
      <c r="P72" s="959"/>
      <c r="Q72" s="960">
        <v>249</v>
      </c>
      <c r="R72" s="954"/>
      <c r="S72" s="954"/>
      <c r="T72" s="954"/>
      <c r="U72" s="954"/>
      <c r="V72" s="954">
        <v>171</v>
      </c>
      <c r="W72" s="954"/>
      <c r="X72" s="954"/>
      <c r="Y72" s="954"/>
      <c r="Z72" s="954"/>
      <c r="AA72" s="954">
        <v>78</v>
      </c>
      <c r="AB72" s="954"/>
      <c r="AC72" s="954"/>
      <c r="AD72" s="954"/>
      <c r="AE72" s="954"/>
      <c r="AF72" s="954">
        <v>78</v>
      </c>
      <c r="AG72" s="954"/>
      <c r="AH72" s="954"/>
      <c r="AI72" s="954"/>
      <c r="AJ72" s="954"/>
      <c r="AK72" s="954">
        <v>35</v>
      </c>
      <c r="AL72" s="954"/>
      <c r="AM72" s="954"/>
      <c r="AN72" s="954"/>
      <c r="AO72" s="954"/>
      <c r="AP72" s="954" t="s">
        <v>615</v>
      </c>
      <c r="AQ72" s="954"/>
      <c r="AR72" s="954"/>
      <c r="AS72" s="954"/>
      <c r="AT72" s="954"/>
      <c r="AU72" s="954" t="s">
        <v>615</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c r="C73" s="958"/>
      <c r="D73" s="958"/>
      <c r="E73" s="958"/>
      <c r="F73" s="958"/>
      <c r="G73" s="958"/>
      <c r="H73" s="958"/>
      <c r="I73" s="958"/>
      <c r="J73" s="958"/>
      <c r="K73" s="958"/>
      <c r="L73" s="958"/>
      <c r="M73" s="958"/>
      <c r="N73" s="958"/>
      <c r="O73" s="958"/>
      <c r="P73" s="959"/>
      <c r="Q73" s="960"/>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954"/>
      <c r="AO73" s="954"/>
      <c r="AP73" s="954"/>
      <c r="AQ73" s="954"/>
      <c r="AR73" s="954"/>
      <c r="AS73" s="954"/>
      <c r="AT73" s="954"/>
      <c r="AU73" s="954"/>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391</v>
      </c>
      <c r="B88" s="920" t="s">
        <v>425</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632</v>
      </c>
      <c r="AG88" s="942"/>
      <c r="AH88" s="942"/>
      <c r="AI88" s="942"/>
      <c r="AJ88" s="942"/>
      <c r="AK88" s="946"/>
      <c r="AL88" s="946"/>
      <c r="AM88" s="946"/>
      <c r="AN88" s="946"/>
      <c r="AO88" s="946"/>
      <c r="AP88" s="942">
        <v>3309</v>
      </c>
      <c r="AQ88" s="942"/>
      <c r="AR88" s="942"/>
      <c r="AS88" s="942"/>
      <c r="AT88" s="942"/>
      <c r="AU88" s="942">
        <v>725</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920" t="s">
        <v>426</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433</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434</v>
      </c>
      <c r="AB109" s="879"/>
      <c r="AC109" s="879"/>
      <c r="AD109" s="879"/>
      <c r="AE109" s="880"/>
      <c r="AF109" s="881" t="s">
        <v>435</v>
      </c>
      <c r="AG109" s="879"/>
      <c r="AH109" s="879"/>
      <c r="AI109" s="879"/>
      <c r="AJ109" s="880"/>
      <c r="AK109" s="881" t="s">
        <v>306</v>
      </c>
      <c r="AL109" s="879"/>
      <c r="AM109" s="879"/>
      <c r="AN109" s="879"/>
      <c r="AO109" s="880"/>
      <c r="AP109" s="881" t="s">
        <v>436</v>
      </c>
      <c r="AQ109" s="879"/>
      <c r="AR109" s="879"/>
      <c r="AS109" s="879"/>
      <c r="AT109" s="912"/>
      <c r="AU109" s="878" t="s">
        <v>433</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434</v>
      </c>
      <c r="BR109" s="879"/>
      <c r="BS109" s="879"/>
      <c r="BT109" s="879"/>
      <c r="BU109" s="880"/>
      <c r="BV109" s="881" t="s">
        <v>435</v>
      </c>
      <c r="BW109" s="879"/>
      <c r="BX109" s="879"/>
      <c r="BY109" s="879"/>
      <c r="BZ109" s="880"/>
      <c r="CA109" s="881" t="s">
        <v>306</v>
      </c>
      <c r="CB109" s="879"/>
      <c r="CC109" s="879"/>
      <c r="CD109" s="879"/>
      <c r="CE109" s="880"/>
      <c r="CF109" s="919" t="s">
        <v>436</v>
      </c>
      <c r="CG109" s="919"/>
      <c r="CH109" s="919"/>
      <c r="CI109" s="919"/>
      <c r="CJ109" s="919"/>
      <c r="CK109" s="881" t="s">
        <v>437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434</v>
      </c>
      <c r="DH109" s="879"/>
      <c r="DI109" s="879"/>
      <c r="DJ109" s="879"/>
      <c r="DK109" s="880"/>
      <c r="DL109" s="881" t="s">
        <v>435</v>
      </c>
      <c r="DM109" s="879"/>
      <c r="DN109" s="879"/>
      <c r="DO109" s="879"/>
      <c r="DP109" s="880"/>
      <c r="DQ109" s="881" t="s">
        <v>306</v>
      </c>
      <c r="DR109" s="879"/>
      <c r="DS109" s="879"/>
      <c r="DT109" s="879"/>
      <c r="DU109" s="880"/>
      <c r="DV109" s="881" t="s">
        <v>436</v>
      </c>
      <c r="DW109" s="879"/>
      <c r="DX109" s="879"/>
      <c r="DY109" s="879"/>
      <c r="DZ109" s="912"/>
    </row>
    <row r="110" spans="1:131" s="214" customFormat="1" ht="26.25" customHeight="1" x14ac:dyDescent="0.15">
      <c r="A110" s="790" t="s">
        <v>438</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585803</v>
      </c>
      <c r="AB110" s="872"/>
      <c r="AC110" s="872"/>
      <c r="AD110" s="872"/>
      <c r="AE110" s="873"/>
      <c r="AF110" s="874">
        <v>667610</v>
      </c>
      <c r="AG110" s="872"/>
      <c r="AH110" s="872"/>
      <c r="AI110" s="872"/>
      <c r="AJ110" s="873"/>
      <c r="AK110" s="874">
        <v>543468</v>
      </c>
      <c r="AL110" s="872"/>
      <c r="AM110" s="872"/>
      <c r="AN110" s="872"/>
      <c r="AO110" s="873"/>
      <c r="AP110" s="875">
        <v>12.2</v>
      </c>
      <c r="AQ110" s="876"/>
      <c r="AR110" s="876"/>
      <c r="AS110" s="876"/>
      <c r="AT110" s="877"/>
      <c r="AU110" s="913" t="s">
        <v>73</v>
      </c>
      <c r="AV110" s="914"/>
      <c r="AW110" s="914"/>
      <c r="AX110" s="914"/>
      <c r="AY110" s="914"/>
      <c r="AZ110" s="843" t="s">
        <v>439</v>
      </c>
      <c r="BA110" s="791"/>
      <c r="BB110" s="791"/>
      <c r="BC110" s="791"/>
      <c r="BD110" s="791"/>
      <c r="BE110" s="791"/>
      <c r="BF110" s="791"/>
      <c r="BG110" s="791"/>
      <c r="BH110" s="791"/>
      <c r="BI110" s="791"/>
      <c r="BJ110" s="791"/>
      <c r="BK110" s="791"/>
      <c r="BL110" s="791"/>
      <c r="BM110" s="791"/>
      <c r="BN110" s="791"/>
      <c r="BO110" s="791"/>
      <c r="BP110" s="792"/>
      <c r="BQ110" s="844">
        <v>6688877</v>
      </c>
      <c r="BR110" s="825"/>
      <c r="BS110" s="825"/>
      <c r="BT110" s="825"/>
      <c r="BU110" s="825"/>
      <c r="BV110" s="825">
        <v>6452808</v>
      </c>
      <c r="BW110" s="825"/>
      <c r="BX110" s="825"/>
      <c r="BY110" s="825"/>
      <c r="BZ110" s="825"/>
      <c r="CA110" s="825">
        <v>6357145</v>
      </c>
      <c r="CB110" s="825"/>
      <c r="CC110" s="825"/>
      <c r="CD110" s="825"/>
      <c r="CE110" s="825"/>
      <c r="CF110" s="849">
        <v>142.5</v>
      </c>
      <c r="CG110" s="850"/>
      <c r="CH110" s="850"/>
      <c r="CI110" s="850"/>
      <c r="CJ110" s="850"/>
      <c r="CK110" s="909" t="s">
        <v>440</v>
      </c>
      <c r="CL110" s="802"/>
      <c r="CM110" s="843" t="s">
        <v>441</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442</v>
      </c>
      <c r="DH110" s="825"/>
      <c r="DI110" s="825"/>
      <c r="DJ110" s="825"/>
      <c r="DK110" s="825"/>
      <c r="DL110" s="825" t="s">
        <v>443</v>
      </c>
      <c r="DM110" s="825"/>
      <c r="DN110" s="825"/>
      <c r="DO110" s="825"/>
      <c r="DP110" s="825"/>
      <c r="DQ110" s="825" t="s">
        <v>444</v>
      </c>
      <c r="DR110" s="825"/>
      <c r="DS110" s="825"/>
      <c r="DT110" s="825"/>
      <c r="DU110" s="825"/>
      <c r="DV110" s="826" t="s">
        <v>415</v>
      </c>
      <c r="DW110" s="826"/>
      <c r="DX110" s="826"/>
      <c r="DY110" s="826"/>
      <c r="DZ110" s="827"/>
    </row>
    <row r="111" spans="1:131" s="214" customFormat="1" ht="26.25" customHeight="1" x14ac:dyDescent="0.15">
      <c r="A111" s="757" t="s">
        <v>445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442</v>
      </c>
      <c r="AB111" s="902"/>
      <c r="AC111" s="902"/>
      <c r="AD111" s="902"/>
      <c r="AE111" s="903"/>
      <c r="AF111" s="904" t="s">
        <v>444</v>
      </c>
      <c r="AG111" s="902"/>
      <c r="AH111" s="902"/>
      <c r="AI111" s="902"/>
      <c r="AJ111" s="903"/>
      <c r="AK111" s="904" t="s">
        <v>442</v>
      </c>
      <c r="AL111" s="902"/>
      <c r="AM111" s="902"/>
      <c r="AN111" s="902"/>
      <c r="AO111" s="903"/>
      <c r="AP111" s="905" t="s">
        <v>442</v>
      </c>
      <c r="AQ111" s="906"/>
      <c r="AR111" s="906"/>
      <c r="AS111" s="906"/>
      <c r="AT111" s="907"/>
      <c r="AU111" s="915"/>
      <c r="AV111" s="916"/>
      <c r="AW111" s="916"/>
      <c r="AX111" s="916"/>
      <c r="AY111" s="916"/>
      <c r="AZ111" s="798" t="s">
        <v>446</v>
      </c>
      <c r="BA111" s="735"/>
      <c r="BB111" s="735"/>
      <c r="BC111" s="735"/>
      <c r="BD111" s="735"/>
      <c r="BE111" s="735"/>
      <c r="BF111" s="735"/>
      <c r="BG111" s="735"/>
      <c r="BH111" s="735"/>
      <c r="BI111" s="735"/>
      <c r="BJ111" s="735"/>
      <c r="BK111" s="735"/>
      <c r="BL111" s="735"/>
      <c r="BM111" s="735"/>
      <c r="BN111" s="735"/>
      <c r="BO111" s="735"/>
      <c r="BP111" s="736"/>
      <c r="BQ111" s="799" t="s">
        <v>415</v>
      </c>
      <c r="BR111" s="800"/>
      <c r="BS111" s="800"/>
      <c r="BT111" s="800"/>
      <c r="BU111" s="800"/>
      <c r="BV111" s="800" t="s">
        <v>444</v>
      </c>
      <c r="BW111" s="800"/>
      <c r="BX111" s="800"/>
      <c r="BY111" s="800"/>
      <c r="BZ111" s="800"/>
      <c r="CA111" s="800" t="s">
        <v>447</v>
      </c>
      <c r="CB111" s="800"/>
      <c r="CC111" s="800"/>
      <c r="CD111" s="800"/>
      <c r="CE111" s="800"/>
      <c r="CF111" s="858" t="s">
        <v>448</v>
      </c>
      <c r="CG111" s="859"/>
      <c r="CH111" s="859"/>
      <c r="CI111" s="859"/>
      <c r="CJ111" s="859"/>
      <c r="CK111" s="910"/>
      <c r="CL111" s="804"/>
      <c r="CM111" s="798" t="s">
        <v>449</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448</v>
      </c>
      <c r="DH111" s="800"/>
      <c r="DI111" s="800"/>
      <c r="DJ111" s="800"/>
      <c r="DK111" s="800"/>
      <c r="DL111" s="800" t="s">
        <v>450</v>
      </c>
      <c r="DM111" s="800"/>
      <c r="DN111" s="800"/>
      <c r="DO111" s="800"/>
      <c r="DP111" s="800"/>
      <c r="DQ111" s="800" t="s">
        <v>451</v>
      </c>
      <c r="DR111" s="800"/>
      <c r="DS111" s="800"/>
      <c r="DT111" s="800"/>
      <c r="DU111" s="800"/>
      <c r="DV111" s="777" t="s">
        <v>451</v>
      </c>
      <c r="DW111" s="777"/>
      <c r="DX111" s="777"/>
      <c r="DY111" s="777"/>
      <c r="DZ111" s="778"/>
    </row>
    <row r="112" spans="1:131" s="214" customFormat="1" ht="26.25" customHeight="1" x14ac:dyDescent="0.15">
      <c r="A112" s="895" t="s">
        <v>452</v>
      </c>
      <c r="B112" s="896"/>
      <c r="C112" s="735" t="s">
        <v>453</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v>13333</v>
      </c>
      <c r="AB112" s="763"/>
      <c r="AC112" s="763"/>
      <c r="AD112" s="763"/>
      <c r="AE112" s="764"/>
      <c r="AF112" s="765">
        <v>13333</v>
      </c>
      <c r="AG112" s="763"/>
      <c r="AH112" s="763"/>
      <c r="AI112" s="763"/>
      <c r="AJ112" s="764"/>
      <c r="AK112" s="765" t="s">
        <v>444</v>
      </c>
      <c r="AL112" s="763"/>
      <c r="AM112" s="763"/>
      <c r="AN112" s="763"/>
      <c r="AO112" s="764"/>
      <c r="AP112" s="807" t="s">
        <v>443</v>
      </c>
      <c r="AQ112" s="808"/>
      <c r="AR112" s="808"/>
      <c r="AS112" s="808"/>
      <c r="AT112" s="809"/>
      <c r="AU112" s="915"/>
      <c r="AV112" s="916"/>
      <c r="AW112" s="916"/>
      <c r="AX112" s="916"/>
      <c r="AY112" s="916"/>
      <c r="AZ112" s="798" t="s">
        <v>454</v>
      </c>
      <c r="BA112" s="735"/>
      <c r="BB112" s="735"/>
      <c r="BC112" s="735"/>
      <c r="BD112" s="735"/>
      <c r="BE112" s="735"/>
      <c r="BF112" s="735"/>
      <c r="BG112" s="735"/>
      <c r="BH112" s="735"/>
      <c r="BI112" s="735"/>
      <c r="BJ112" s="735"/>
      <c r="BK112" s="735"/>
      <c r="BL112" s="735"/>
      <c r="BM112" s="735"/>
      <c r="BN112" s="735"/>
      <c r="BO112" s="735"/>
      <c r="BP112" s="736"/>
      <c r="BQ112" s="799">
        <v>3819124</v>
      </c>
      <c r="BR112" s="800"/>
      <c r="BS112" s="800"/>
      <c r="BT112" s="800"/>
      <c r="BU112" s="800"/>
      <c r="BV112" s="800">
        <v>3344995</v>
      </c>
      <c r="BW112" s="800"/>
      <c r="BX112" s="800"/>
      <c r="BY112" s="800"/>
      <c r="BZ112" s="800"/>
      <c r="CA112" s="800">
        <v>3002254</v>
      </c>
      <c r="CB112" s="800"/>
      <c r="CC112" s="800"/>
      <c r="CD112" s="800"/>
      <c r="CE112" s="800"/>
      <c r="CF112" s="858">
        <v>67.3</v>
      </c>
      <c r="CG112" s="859"/>
      <c r="CH112" s="859"/>
      <c r="CI112" s="859"/>
      <c r="CJ112" s="859"/>
      <c r="CK112" s="910"/>
      <c r="CL112" s="804"/>
      <c r="CM112" s="798" t="s">
        <v>455</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456</v>
      </c>
      <c r="DH112" s="800"/>
      <c r="DI112" s="800"/>
      <c r="DJ112" s="800"/>
      <c r="DK112" s="800"/>
      <c r="DL112" s="800" t="s">
        <v>456</v>
      </c>
      <c r="DM112" s="800"/>
      <c r="DN112" s="800"/>
      <c r="DO112" s="800"/>
      <c r="DP112" s="800"/>
      <c r="DQ112" s="800" t="s">
        <v>451</v>
      </c>
      <c r="DR112" s="800"/>
      <c r="DS112" s="800"/>
      <c r="DT112" s="800"/>
      <c r="DU112" s="800"/>
      <c r="DV112" s="777" t="s">
        <v>415</v>
      </c>
      <c r="DW112" s="777"/>
      <c r="DX112" s="777"/>
      <c r="DY112" s="777"/>
      <c r="DZ112" s="778"/>
    </row>
    <row r="113" spans="1:130" s="214" customFormat="1" ht="26.25" customHeight="1" x14ac:dyDescent="0.15">
      <c r="A113" s="897"/>
      <c r="B113" s="898"/>
      <c r="C113" s="735" t="s">
        <v>457</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301421</v>
      </c>
      <c r="AB113" s="902"/>
      <c r="AC113" s="902"/>
      <c r="AD113" s="902"/>
      <c r="AE113" s="903"/>
      <c r="AF113" s="904">
        <v>282065</v>
      </c>
      <c r="AG113" s="902"/>
      <c r="AH113" s="902"/>
      <c r="AI113" s="902"/>
      <c r="AJ113" s="903"/>
      <c r="AK113" s="904">
        <v>270612</v>
      </c>
      <c r="AL113" s="902"/>
      <c r="AM113" s="902"/>
      <c r="AN113" s="902"/>
      <c r="AO113" s="903"/>
      <c r="AP113" s="905">
        <v>6.1</v>
      </c>
      <c r="AQ113" s="906"/>
      <c r="AR113" s="906"/>
      <c r="AS113" s="906"/>
      <c r="AT113" s="907"/>
      <c r="AU113" s="915"/>
      <c r="AV113" s="916"/>
      <c r="AW113" s="916"/>
      <c r="AX113" s="916"/>
      <c r="AY113" s="916"/>
      <c r="AZ113" s="798" t="s">
        <v>458</v>
      </c>
      <c r="BA113" s="735"/>
      <c r="BB113" s="735"/>
      <c r="BC113" s="735"/>
      <c r="BD113" s="735"/>
      <c r="BE113" s="735"/>
      <c r="BF113" s="735"/>
      <c r="BG113" s="735"/>
      <c r="BH113" s="735"/>
      <c r="BI113" s="735"/>
      <c r="BJ113" s="735"/>
      <c r="BK113" s="735"/>
      <c r="BL113" s="735"/>
      <c r="BM113" s="735"/>
      <c r="BN113" s="735"/>
      <c r="BO113" s="735"/>
      <c r="BP113" s="736"/>
      <c r="BQ113" s="799">
        <v>540266</v>
      </c>
      <c r="BR113" s="800"/>
      <c r="BS113" s="800"/>
      <c r="BT113" s="800"/>
      <c r="BU113" s="800"/>
      <c r="BV113" s="800">
        <v>623953</v>
      </c>
      <c r="BW113" s="800"/>
      <c r="BX113" s="800"/>
      <c r="BY113" s="800"/>
      <c r="BZ113" s="800"/>
      <c r="CA113" s="800">
        <v>724672</v>
      </c>
      <c r="CB113" s="800"/>
      <c r="CC113" s="800"/>
      <c r="CD113" s="800"/>
      <c r="CE113" s="800"/>
      <c r="CF113" s="858">
        <v>16.2</v>
      </c>
      <c r="CG113" s="859"/>
      <c r="CH113" s="859"/>
      <c r="CI113" s="859"/>
      <c r="CJ113" s="859"/>
      <c r="CK113" s="910"/>
      <c r="CL113" s="804"/>
      <c r="CM113" s="798" t="s">
        <v>459</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448</v>
      </c>
      <c r="DH113" s="763"/>
      <c r="DI113" s="763"/>
      <c r="DJ113" s="763"/>
      <c r="DK113" s="764"/>
      <c r="DL113" s="765" t="s">
        <v>444</v>
      </c>
      <c r="DM113" s="763"/>
      <c r="DN113" s="763"/>
      <c r="DO113" s="763"/>
      <c r="DP113" s="764"/>
      <c r="DQ113" s="765" t="s">
        <v>447</v>
      </c>
      <c r="DR113" s="763"/>
      <c r="DS113" s="763"/>
      <c r="DT113" s="763"/>
      <c r="DU113" s="764"/>
      <c r="DV113" s="807" t="s">
        <v>415</v>
      </c>
      <c r="DW113" s="808"/>
      <c r="DX113" s="808"/>
      <c r="DY113" s="808"/>
      <c r="DZ113" s="809"/>
    </row>
    <row r="114" spans="1:130" s="214" customFormat="1" ht="26.25" customHeight="1" x14ac:dyDescent="0.15">
      <c r="A114" s="897"/>
      <c r="B114" s="898"/>
      <c r="C114" s="735" t="s">
        <v>460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100089</v>
      </c>
      <c r="AB114" s="763"/>
      <c r="AC114" s="763"/>
      <c r="AD114" s="763"/>
      <c r="AE114" s="764"/>
      <c r="AF114" s="765">
        <v>94264</v>
      </c>
      <c r="AG114" s="763"/>
      <c r="AH114" s="763"/>
      <c r="AI114" s="763"/>
      <c r="AJ114" s="764"/>
      <c r="AK114" s="765">
        <v>97573</v>
      </c>
      <c r="AL114" s="763"/>
      <c r="AM114" s="763"/>
      <c r="AN114" s="763"/>
      <c r="AO114" s="764"/>
      <c r="AP114" s="807">
        <v>2.2000000000000002</v>
      </c>
      <c r="AQ114" s="808"/>
      <c r="AR114" s="808"/>
      <c r="AS114" s="808"/>
      <c r="AT114" s="809"/>
      <c r="AU114" s="915"/>
      <c r="AV114" s="916"/>
      <c r="AW114" s="916"/>
      <c r="AX114" s="916"/>
      <c r="AY114" s="916"/>
      <c r="AZ114" s="798" t="s">
        <v>461</v>
      </c>
      <c r="BA114" s="735"/>
      <c r="BB114" s="735"/>
      <c r="BC114" s="735"/>
      <c r="BD114" s="735"/>
      <c r="BE114" s="735"/>
      <c r="BF114" s="735"/>
      <c r="BG114" s="735"/>
      <c r="BH114" s="735"/>
      <c r="BI114" s="735"/>
      <c r="BJ114" s="735"/>
      <c r="BK114" s="735"/>
      <c r="BL114" s="735"/>
      <c r="BM114" s="735"/>
      <c r="BN114" s="735"/>
      <c r="BO114" s="735"/>
      <c r="BP114" s="736"/>
      <c r="BQ114" s="799">
        <v>205960</v>
      </c>
      <c r="BR114" s="800"/>
      <c r="BS114" s="800"/>
      <c r="BT114" s="800"/>
      <c r="BU114" s="800"/>
      <c r="BV114" s="800">
        <v>256544</v>
      </c>
      <c r="BW114" s="800"/>
      <c r="BX114" s="800"/>
      <c r="BY114" s="800"/>
      <c r="BZ114" s="800"/>
      <c r="CA114" s="800">
        <v>333817</v>
      </c>
      <c r="CB114" s="800"/>
      <c r="CC114" s="800"/>
      <c r="CD114" s="800"/>
      <c r="CE114" s="800"/>
      <c r="CF114" s="858">
        <v>7.5</v>
      </c>
      <c r="CG114" s="859"/>
      <c r="CH114" s="859"/>
      <c r="CI114" s="859"/>
      <c r="CJ114" s="859"/>
      <c r="CK114" s="910"/>
      <c r="CL114" s="804"/>
      <c r="CM114" s="798" t="s">
        <v>462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447</v>
      </c>
      <c r="DH114" s="763"/>
      <c r="DI114" s="763"/>
      <c r="DJ114" s="763"/>
      <c r="DK114" s="764"/>
      <c r="DL114" s="765" t="s">
        <v>463</v>
      </c>
      <c r="DM114" s="763"/>
      <c r="DN114" s="763"/>
      <c r="DO114" s="763"/>
      <c r="DP114" s="764"/>
      <c r="DQ114" s="765" t="s">
        <v>456</v>
      </c>
      <c r="DR114" s="763"/>
      <c r="DS114" s="763"/>
      <c r="DT114" s="763"/>
      <c r="DU114" s="764"/>
      <c r="DV114" s="807" t="s">
        <v>448</v>
      </c>
      <c r="DW114" s="808"/>
      <c r="DX114" s="808"/>
      <c r="DY114" s="808"/>
      <c r="DZ114" s="809"/>
    </row>
    <row r="115" spans="1:130" s="214" customFormat="1" ht="26.25" customHeight="1" x14ac:dyDescent="0.15">
      <c r="A115" s="897"/>
      <c r="B115" s="898"/>
      <c r="C115" s="735" t="s">
        <v>464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448</v>
      </c>
      <c r="AB115" s="902"/>
      <c r="AC115" s="902"/>
      <c r="AD115" s="902"/>
      <c r="AE115" s="903"/>
      <c r="AF115" s="904">
        <v>49</v>
      </c>
      <c r="AG115" s="902"/>
      <c r="AH115" s="902"/>
      <c r="AI115" s="902"/>
      <c r="AJ115" s="903"/>
      <c r="AK115" s="904">
        <v>13</v>
      </c>
      <c r="AL115" s="902"/>
      <c r="AM115" s="902"/>
      <c r="AN115" s="902"/>
      <c r="AO115" s="903"/>
      <c r="AP115" s="905">
        <v>0</v>
      </c>
      <c r="AQ115" s="906"/>
      <c r="AR115" s="906"/>
      <c r="AS115" s="906"/>
      <c r="AT115" s="907"/>
      <c r="AU115" s="915"/>
      <c r="AV115" s="916"/>
      <c r="AW115" s="916"/>
      <c r="AX115" s="916"/>
      <c r="AY115" s="916"/>
      <c r="AZ115" s="798" t="s">
        <v>465</v>
      </c>
      <c r="BA115" s="735"/>
      <c r="BB115" s="735"/>
      <c r="BC115" s="735"/>
      <c r="BD115" s="735"/>
      <c r="BE115" s="735"/>
      <c r="BF115" s="735"/>
      <c r="BG115" s="735"/>
      <c r="BH115" s="735"/>
      <c r="BI115" s="735"/>
      <c r="BJ115" s="735"/>
      <c r="BK115" s="735"/>
      <c r="BL115" s="735"/>
      <c r="BM115" s="735"/>
      <c r="BN115" s="735"/>
      <c r="BO115" s="735"/>
      <c r="BP115" s="736"/>
      <c r="BQ115" s="799" t="s">
        <v>447</v>
      </c>
      <c r="BR115" s="800"/>
      <c r="BS115" s="800"/>
      <c r="BT115" s="800"/>
      <c r="BU115" s="800"/>
      <c r="BV115" s="800" t="s">
        <v>415</v>
      </c>
      <c r="BW115" s="800"/>
      <c r="BX115" s="800"/>
      <c r="BY115" s="800"/>
      <c r="BZ115" s="800"/>
      <c r="CA115" s="800" t="s">
        <v>448</v>
      </c>
      <c r="CB115" s="800"/>
      <c r="CC115" s="800"/>
      <c r="CD115" s="800"/>
      <c r="CE115" s="800"/>
      <c r="CF115" s="858" t="s">
        <v>415</v>
      </c>
      <c r="CG115" s="859"/>
      <c r="CH115" s="859"/>
      <c r="CI115" s="859"/>
      <c r="CJ115" s="859"/>
      <c r="CK115" s="910"/>
      <c r="CL115" s="804"/>
      <c r="CM115" s="798" t="s">
        <v>466</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447</v>
      </c>
      <c r="DH115" s="763"/>
      <c r="DI115" s="763"/>
      <c r="DJ115" s="763"/>
      <c r="DK115" s="764"/>
      <c r="DL115" s="765" t="s">
        <v>442</v>
      </c>
      <c r="DM115" s="763"/>
      <c r="DN115" s="763"/>
      <c r="DO115" s="763"/>
      <c r="DP115" s="764"/>
      <c r="DQ115" s="765" t="s">
        <v>448</v>
      </c>
      <c r="DR115" s="763"/>
      <c r="DS115" s="763"/>
      <c r="DT115" s="763"/>
      <c r="DU115" s="764"/>
      <c r="DV115" s="807" t="s">
        <v>415</v>
      </c>
      <c r="DW115" s="808"/>
      <c r="DX115" s="808"/>
      <c r="DY115" s="808"/>
      <c r="DZ115" s="809"/>
    </row>
    <row r="116" spans="1:130" s="214" customFormat="1" ht="26.25" customHeight="1" x14ac:dyDescent="0.15">
      <c r="A116" s="899"/>
      <c r="B116" s="900"/>
      <c r="C116" s="822" t="s">
        <v>467</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444</v>
      </c>
      <c r="AB116" s="763"/>
      <c r="AC116" s="763"/>
      <c r="AD116" s="763"/>
      <c r="AE116" s="764"/>
      <c r="AF116" s="765" t="s">
        <v>448</v>
      </c>
      <c r="AG116" s="763"/>
      <c r="AH116" s="763"/>
      <c r="AI116" s="763"/>
      <c r="AJ116" s="764"/>
      <c r="AK116" s="765" t="s">
        <v>447</v>
      </c>
      <c r="AL116" s="763"/>
      <c r="AM116" s="763"/>
      <c r="AN116" s="763"/>
      <c r="AO116" s="764"/>
      <c r="AP116" s="807" t="s">
        <v>456</v>
      </c>
      <c r="AQ116" s="808"/>
      <c r="AR116" s="808"/>
      <c r="AS116" s="808"/>
      <c r="AT116" s="809"/>
      <c r="AU116" s="915"/>
      <c r="AV116" s="916"/>
      <c r="AW116" s="916"/>
      <c r="AX116" s="916"/>
      <c r="AY116" s="916"/>
      <c r="AZ116" s="892" t="s">
        <v>468</v>
      </c>
      <c r="BA116" s="893"/>
      <c r="BB116" s="893"/>
      <c r="BC116" s="893"/>
      <c r="BD116" s="893"/>
      <c r="BE116" s="893"/>
      <c r="BF116" s="893"/>
      <c r="BG116" s="893"/>
      <c r="BH116" s="893"/>
      <c r="BI116" s="893"/>
      <c r="BJ116" s="893"/>
      <c r="BK116" s="893"/>
      <c r="BL116" s="893"/>
      <c r="BM116" s="893"/>
      <c r="BN116" s="893"/>
      <c r="BO116" s="893"/>
      <c r="BP116" s="894"/>
      <c r="BQ116" s="799" t="s">
        <v>415</v>
      </c>
      <c r="BR116" s="800"/>
      <c r="BS116" s="800"/>
      <c r="BT116" s="800"/>
      <c r="BU116" s="800"/>
      <c r="BV116" s="800" t="s">
        <v>448</v>
      </c>
      <c r="BW116" s="800"/>
      <c r="BX116" s="800"/>
      <c r="BY116" s="800"/>
      <c r="BZ116" s="800"/>
      <c r="CA116" s="800" t="s">
        <v>415</v>
      </c>
      <c r="CB116" s="800"/>
      <c r="CC116" s="800"/>
      <c r="CD116" s="800"/>
      <c r="CE116" s="800"/>
      <c r="CF116" s="858" t="s">
        <v>447</v>
      </c>
      <c r="CG116" s="859"/>
      <c r="CH116" s="859"/>
      <c r="CI116" s="859"/>
      <c r="CJ116" s="859"/>
      <c r="CK116" s="910"/>
      <c r="CL116" s="804"/>
      <c r="CM116" s="798" t="s">
        <v>469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444</v>
      </c>
      <c r="DH116" s="763"/>
      <c r="DI116" s="763"/>
      <c r="DJ116" s="763"/>
      <c r="DK116" s="764"/>
      <c r="DL116" s="765" t="s">
        <v>444</v>
      </c>
      <c r="DM116" s="763"/>
      <c r="DN116" s="763"/>
      <c r="DO116" s="763"/>
      <c r="DP116" s="764"/>
      <c r="DQ116" s="765" t="s">
        <v>448</v>
      </c>
      <c r="DR116" s="763"/>
      <c r="DS116" s="763"/>
      <c r="DT116" s="763"/>
      <c r="DU116" s="764"/>
      <c r="DV116" s="807" t="s">
        <v>450</v>
      </c>
      <c r="DW116" s="808"/>
      <c r="DX116" s="808"/>
      <c r="DY116" s="808"/>
      <c r="DZ116" s="809"/>
    </row>
    <row r="117" spans="1:130" s="214" customFormat="1" ht="26.25" customHeight="1" x14ac:dyDescent="0.15">
      <c r="A117" s="878" t="s">
        <v>188</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470</v>
      </c>
      <c r="Z117" s="880"/>
      <c r="AA117" s="885">
        <v>1000646</v>
      </c>
      <c r="AB117" s="886"/>
      <c r="AC117" s="886"/>
      <c r="AD117" s="886"/>
      <c r="AE117" s="887"/>
      <c r="AF117" s="888">
        <v>1057321</v>
      </c>
      <c r="AG117" s="886"/>
      <c r="AH117" s="886"/>
      <c r="AI117" s="886"/>
      <c r="AJ117" s="887"/>
      <c r="AK117" s="888">
        <v>911666</v>
      </c>
      <c r="AL117" s="886"/>
      <c r="AM117" s="886"/>
      <c r="AN117" s="886"/>
      <c r="AO117" s="887"/>
      <c r="AP117" s="889"/>
      <c r="AQ117" s="890"/>
      <c r="AR117" s="890"/>
      <c r="AS117" s="890"/>
      <c r="AT117" s="891"/>
      <c r="AU117" s="915"/>
      <c r="AV117" s="916"/>
      <c r="AW117" s="916"/>
      <c r="AX117" s="916"/>
      <c r="AY117" s="916"/>
      <c r="AZ117" s="846" t="s">
        <v>471</v>
      </c>
      <c r="BA117" s="847"/>
      <c r="BB117" s="847"/>
      <c r="BC117" s="847"/>
      <c r="BD117" s="847"/>
      <c r="BE117" s="847"/>
      <c r="BF117" s="847"/>
      <c r="BG117" s="847"/>
      <c r="BH117" s="847"/>
      <c r="BI117" s="847"/>
      <c r="BJ117" s="847"/>
      <c r="BK117" s="847"/>
      <c r="BL117" s="847"/>
      <c r="BM117" s="847"/>
      <c r="BN117" s="847"/>
      <c r="BO117" s="847"/>
      <c r="BP117" s="848"/>
      <c r="BQ117" s="799" t="s">
        <v>463</v>
      </c>
      <c r="BR117" s="800"/>
      <c r="BS117" s="800"/>
      <c r="BT117" s="800"/>
      <c r="BU117" s="800"/>
      <c r="BV117" s="800" t="s">
        <v>444</v>
      </c>
      <c r="BW117" s="800"/>
      <c r="BX117" s="800"/>
      <c r="BY117" s="800"/>
      <c r="BZ117" s="800"/>
      <c r="CA117" s="800" t="s">
        <v>443</v>
      </c>
      <c r="CB117" s="800"/>
      <c r="CC117" s="800"/>
      <c r="CD117" s="800"/>
      <c r="CE117" s="800"/>
      <c r="CF117" s="858" t="s">
        <v>415</v>
      </c>
      <c r="CG117" s="859"/>
      <c r="CH117" s="859"/>
      <c r="CI117" s="859"/>
      <c r="CJ117" s="859"/>
      <c r="CK117" s="910"/>
      <c r="CL117" s="804"/>
      <c r="CM117" s="798" t="s">
        <v>472</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443</v>
      </c>
      <c r="DH117" s="763"/>
      <c r="DI117" s="763"/>
      <c r="DJ117" s="763"/>
      <c r="DK117" s="764"/>
      <c r="DL117" s="765" t="s">
        <v>443</v>
      </c>
      <c r="DM117" s="763"/>
      <c r="DN117" s="763"/>
      <c r="DO117" s="763"/>
      <c r="DP117" s="764"/>
      <c r="DQ117" s="765" t="s">
        <v>415</v>
      </c>
      <c r="DR117" s="763"/>
      <c r="DS117" s="763"/>
      <c r="DT117" s="763"/>
      <c r="DU117" s="764"/>
      <c r="DV117" s="807" t="s">
        <v>451</v>
      </c>
      <c r="DW117" s="808"/>
      <c r="DX117" s="808"/>
      <c r="DY117" s="808"/>
      <c r="DZ117" s="809"/>
    </row>
    <row r="118" spans="1:130" s="214" customFormat="1" ht="26.25" customHeight="1" x14ac:dyDescent="0.15">
      <c r="A118" s="878" t="s">
        <v>437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434</v>
      </c>
      <c r="AB118" s="879"/>
      <c r="AC118" s="879"/>
      <c r="AD118" s="879"/>
      <c r="AE118" s="880"/>
      <c r="AF118" s="881" t="s">
        <v>435</v>
      </c>
      <c r="AG118" s="879"/>
      <c r="AH118" s="879"/>
      <c r="AI118" s="879"/>
      <c r="AJ118" s="880"/>
      <c r="AK118" s="881" t="s">
        <v>306</v>
      </c>
      <c r="AL118" s="879"/>
      <c r="AM118" s="879"/>
      <c r="AN118" s="879"/>
      <c r="AO118" s="880"/>
      <c r="AP118" s="882" t="s">
        <v>436</v>
      </c>
      <c r="AQ118" s="883"/>
      <c r="AR118" s="883"/>
      <c r="AS118" s="883"/>
      <c r="AT118" s="884"/>
      <c r="AU118" s="915"/>
      <c r="AV118" s="916"/>
      <c r="AW118" s="916"/>
      <c r="AX118" s="916"/>
      <c r="AY118" s="916"/>
      <c r="AZ118" s="821" t="s">
        <v>473</v>
      </c>
      <c r="BA118" s="822"/>
      <c r="BB118" s="822"/>
      <c r="BC118" s="822"/>
      <c r="BD118" s="822"/>
      <c r="BE118" s="822"/>
      <c r="BF118" s="822"/>
      <c r="BG118" s="822"/>
      <c r="BH118" s="822"/>
      <c r="BI118" s="822"/>
      <c r="BJ118" s="822"/>
      <c r="BK118" s="822"/>
      <c r="BL118" s="822"/>
      <c r="BM118" s="822"/>
      <c r="BN118" s="822"/>
      <c r="BO118" s="822"/>
      <c r="BP118" s="823"/>
      <c r="BQ118" s="862" t="s">
        <v>443</v>
      </c>
      <c r="BR118" s="828"/>
      <c r="BS118" s="828"/>
      <c r="BT118" s="828"/>
      <c r="BU118" s="828"/>
      <c r="BV118" s="828" t="s">
        <v>443</v>
      </c>
      <c r="BW118" s="828"/>
      <c r="BX118" s="828"/>
      <c r="BY118" s="828"/>
      <c r="BZ118" s="828"/>
      <c r="CA118" s="828" t="s">
        <v>415</v>
      </c>
      <c r="CB118" s="828"/>
      <c r="CC118" s="828"/>
      <c r="CD118" s="828"/>
      <c r="CE118" s="828"/>
      <c r="CF118" s="858" t="s">
        <v>463</v>
      </c>
      <c r="CG118" s="859"/>
      <c r="CH118" s="859"/>
      <c r="CI118" s="859"/>
      <c r="CJ118" s="859"/>
      <c r="CK118" s="910"/>
      <c r="CL118" s="804"/>
      <c r="CM118" s="798" t="s">
        <v>474</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415</v>
      </c>
      <c r="DH118" s="763"/>
      <c r="DI118" s="763"/>
      <c r="DJ118" s="763"/>
      <c r="DK118" s="764"/>
      <c r="DL118" s="765" t="s">
        <v>463</v>
      </c>
      <c r="DM118" s="763"/>
      <c r="DN118" s="763"/>
      <c r="DO118" s="763"/>
      <c r="DP118" s="764"/>
      <c r="DQ118" s="765" t="s">
        <v>463</v>
      </c>
      <c r="DR118" s="763"/>
      <c r="DS118" s="763"/>
      <c r="DT118" s="763"/>
      <c r="DU118" s="764"/>
      <c r="DV118" s="807" t="s">
        <v>444</v>
      </c>
      <c r="DW118" s="808"/>
      <c r="DX118" s="808"/>
      <c r="DY118" s="808"/>
      <c r="DZ118" s="809"/>
    </row>
    <row r="119" spans="1:130" s="214" customFormat="1" ht="26.25" customHeight="1" x14ac:dyDescent="0.15">
      <c r="A119" s="801" t="s">
        <v>440</v>
      </c>
      <c r="B119" s="802"/>
      <c r="C119" s="843" t="s">
        <v>441</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415</v>
      </c>
      <c r="AB119" s="872"/>
      <c r="AC119" s="872"/>
      <c r="AD119" s="872"/>
      <c r="AE119" s="873"/>
      <c r="AF119" s="874" t="s">
        <v>443</v>
      </c>
      <c r="AG119" s="872"/>
      <c r="AH119" s="872"/>
      <c r="AI119" s="872"/>
      <c r="AJ119" s="873"/>
      <c r="AK119" s="874" t="s">
        <v>444</v>
      </c>
      <c r="AL119" s="872"/>
      <c r="AM119" s="872"/>
      <c r="AN119" s="872"/>
      <c r="AO119" s="873"/>
      <c r="AP119" s="875" t="s">
        <v>443</v>
      </c>
      <c r="AQ119" s="876"/>
      <c r="AR119" s="876"/>
      <c r="AS119" s="876"/>
      <c r="AT119" s="877"/>
      <c r="AU119" s="917"/>
      <c r="AV119" s="918"/>
      <c r="AW119" s="918"/>
      <c r="AX119" s="918"/>
      <c r="AY119" s="918"/>
      <c r="AZ119" s="237" t="s">
        <v>188</v>
      </c>
      <c r="BA119" s="237"/>
      <c r="BB119" s="237"/>
      <c r="BC119" s="237"/>
      <c r="BD119" s="237"/>
      <c r="BE119" s="237"/>
      <c r="BF119" s="237"/>
      <c r="BG119" s="237"/>
      <c r="BH119" s="237"/>
      <c r="BI119" s="237"/>
      <c r="BJ119" s="237"/>
      <c r="BK119" s="237"/>
      <c r="BL119" s="237"/>
      <c r="BM119" s="237"/>
      <c r="BN119" s="237"/>
      <c r="BO119" s="860" t="s">
        <v>475</v>
      </c>
      <c r="BP119" s="861"/>
      <c r="BQ119" s="862">
        <v>11254227</v>
      </c>
      <c r="BR119" s="828"/>
      <c r="BS119" s="828"/>
      <c r="BT119" s="828"/>
      <c r="BU119" s="828"/>
      <c r="BV119" s="828">
        <v>10678300</v>
      </c>
      <c r="BW119" s="828"/>
      <c r="BX119" s="828"/>
      <c r="BY119" s="828"/>
      <c r="BZ119" s="828"/>
      <c r="CA119" s="828">
        <v>10417888</v>
      </c>
      <c r="CB119" s="828"/>
      <c r="CC119" s="828"/>
      <c r="CD119" s="828"/>
      <c r="CE119" s="828"/>
      <c r="CF119" s="731"/>
      <c r="CG119" s="732"/>
      <c r="CH119" s="732"/>
      <c r="CI119" s="732"/>
      <c r="CJ119" s="817"/>
      <c r="CK119" s="911"/>
      <c r="CL119" s="806"/>
      <c r="CM119" s="821" t="s">
        <v>476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477</v>
      </c>
      <c r="DH119" s="747"/>
      <c r="DI119" s="747"/>
      <c r="DJ119" s="747"/>
      <c r="DK119" s="748"/>
      <c r="DL119" s="749" t="s">
        <v>415</v>
      </c>
      <c r="DM119" s="747"/>
      <c r="DN119" s="747"/>
      <c r="DO119" s="747"/>
      <c r="DP119" s="748"/>
      <c r="DQ119" s="749" t="s">
        <v>444</v>
      </c>
      <c r="DR119" s="747"/>
      <c r="DS119" s="747"/>
      <c r="DT119" s="747"/>
      <c r="DU119" s="748"/>
      <c r="DV119" s="831" t="s">
        <v>444</v>
      </c>
      <c r="DW119" s="832"/>
      <c r="DX119" s="832"/>
      <c r="DY119" s="832"/>
      <c r="DZ119" s="833"/>
    </row>
    <row r="120" spans="1:130" s="214" customFormat="1" ht="26.25" customHeight="1" x14ac:dyDescent="0.15">
      <c r="A120" s="803"/>
      <c r="B120" s="804"/>
      <c r="C120" s="798" t="s">
        <v>449</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415</v>
      </c>
      <c r="AB120" s="763"/>
      <c r="AC120" s="763"/>
      <c r="AD120" s="763"/>
      <c r="AE120" s="764"/>
      <c r="AF120" s="765" t="s">
        <v>477</v>
      </c>
      <c r="AG120" s="763"/>
      <c r="AH120" s="763"/>
      <c r="AI120" s="763"/>
      <c r="AJ120" s="764"/>
      <c r="AK120" s="765" t="s">
        <v>415</v>
      </c>
      <c r="AL120" s="763"/>
      <c r="AM120" s="763"/>
      <c r="AN120" s="763"/>
      <c r="AO120" s="764"/>
      <c r="AP120" s="807" t="s">
        <v>444</v>
      </c>
      <c r="AQ120" s="808"/>
      <c r="AR120" s="808"/>
      <c r="AS120" s="808"/>
      <c r="AT120" s="809"/>
      <c r="AU120" s="863" t="s">
        <v>478</v>
      </c>
      <c r="AV120" s="864"/>
      <c r="AW120" s="864"/>
      <c r="AX120" s="864"/>
      <c r="AY120" s="865"/>
      <c r="AZ120" s="843" t="s">
        <v>479</v>
      </c>
      <c r="BA120" s="791"/>
      <c r="BB120" s="791"/>
      <c r="BC120" s="791"/>
      <c r="BD120" s="791"/>
      <c r="BE120" s="791"/>
      <c r="BF120" s="791"/>
      <c r="BG120" s="791"/>
      <c r="BH120" s="791"/>
      <c r="BI120" s="791"/>
      <c r="BJ120" s="791"/>
      <c r="BK120" s="791"/>
      <c r="BL120" s="791"/>
      <c r="BM120" s="791"/>
      <c r="BN120" s="791"/>
      <c r="BO120" s="791"/>
      <c r="BP120" s="792"/>
      <c r="BQ120" s="844">
        <v>2064792</v>
      </c>
      <c r="BR120" s="825"/>
      <c r="BS120" s="825"/>
      <c r="BT120" s="825"/>
      <c r="BU120" s="825"/>
      <c r="BV120" s="825">
        <v>2166870</v>
      </c>
      <c r="BW120" s="825"/>
      <c r="BX120" s="825"/>
      <c r="BY120" s="825"/>
      <c r="BZ120" s="825"/>
      <c r="CA120" s="825">
        <v>3105916</v>
      </c>
      <c r="CB120" s="825"/>
      <c r="CC120" s="825"/>
      <c r="CD120" s="825"/>
      <c r="CE120" s="825"/>
      <c r="CF120" s="849">
        <v>69.599999999999994</v>
      </c>
      <c r="CG120" s="850"/>
      <c r="CH120" s="850"/>
      <c r="CI120" s="850"/>
      <c r="CJ120" s="850"/>
      <c r="CK120" s="851" t="s">
        <v>480</v>
      </c>
      <c r="CL120" s="835"/>
      <c r="CM120" s="835"/>
      <c r="CN120" s="835"/>
      <c r="CO120" s="836"/>
      <c r="CP120" s="855" t="s">
        <v>481</v>
      </c>
      <c r="CQ120" s="856"/>
      <c r="CR120" s="856"/>
      <c r="CS120" s="856"/>
      <c r="CT120" s="856"/>
      <c r="CU120" s="856"/>
      <c r="CV120" s="856"/>
      <c r="CW120" s="856"/>
      <c r="CX120" s="856"/>
      <c r="CY120" s="856"/>
      <c r="CZ120" s="856"/>
      <c r="DA120" s="856"/>
      <c r="DB120" s="856"/>
      <c r="DC120" s="856"/>
      <c r="DD120" s="856"/>
      <c r="DE120" s="856"/>
      <c r="DF120" s="857"/>
      <c r="DG120" s="844" t="s">
        <v>444</v>
      </c>
      <c r="DH120" s="825"/>
      <c r="DI120" s="825"/>
      <c r="DJ120" s="825"/>
      <c r="DK120" s="825"/>
      <c r="DL120" s="825">
        <v>2902570</v>
      </c>
      <c r="DM120" s="825"/>
      <c r="DN120" s="825"/>
      <c r="DO120" s="825"/>
      <c r="DP120" s="825"/>
      <c r="DQ120" s="825">
        <v>2606856</v>
      </c>
      <c r="DR120" s="825"/>
      <c r="DS120" s="825"/>
      <c r="DT120" s="825"/>
      <c r="DU120" s="825"/>
      <c r="DV120" s="826">
        <v>58.4</v>
      </c>
      <c r="DW120" s="826"/>
      <c r="DX120" s="826"/>
      <c r="DY120" s="826"/>
      <c r="DZ120" s="827"/>
    </row>
    <row r="121" spans="1:130" s="214" customFormat="1" ht="26.25" customHeight="1" x14ac:dyDescent="0.15">
      <c r="A121" s="803"/>
      <c r="B121" s="804"/>
      <c r="C121" s="846" t="s">
        <v>482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477</v>
      </c>
      <c r="AB121" s="763"/>
      <c r="AC121" s="763"/>
      <c r="AD121" s="763"/>
      <c r="AE121" s="764"/>
      <c r="AF121" s="765" t="s">
        <v>477</v>
      </c>
      <c r="AG121" s="763"/>
      <c r="AH121" s="763"/>
      <c r="AI121" s="763"/>
      <c r="AJ121" s="764"/>
      <c r="AK121" s="765" t="s">
        <v>463</v>
      </c>
      <c r="AL121" s="763"/>
      <c r="AM121" s="763"/>
      <c r="AN121" s="763"/>
      <c r="AO121" s="764"/>
      <c r="AP121" s="807" t="s">
        <v>444</v>
      </c>
      <c r="AQ121" s="808"/>
      <c r="AR121" s="808"/>
      <c r="AS121" s="808"/>
      <c r="AT121" s="809"/>
      <c r="AU121" s="866"/>
      <c r="AV121" s="867"/>
      <c r="AW121" s="867"/>
      <c r="AX121" s="867"/>
      <c r="AY121" s="868"/>
      <c r="AZ121" s="798" t="s">
        <v>483</v>
      </c>
      <c r="BA121" s="735"/>
      <c r="BB121" s="735"/>
      <c r="BC121" s="735"/>
      <c r="BD121" s="735"/>
      <c r="BE121" s="735"/>
      <c r="BF121" s="735"/>
      <c r="BG121" s="735"/>
      <c r="BH121" s="735"/>
      <c r="BI121" s="735"/>
      <c r="BJ121" s="735"/>
      <c r="BK121" s="735"/>
      <c r="BL121" s="735"/>
      <c r="BM121" s="735"/>
      <c r="BN121" s="735"/>
      <c r="BO121" s="735"/>
      <c r="BP121" s="736"/>
      <c r="BQ121" s="799">
        <v>307626</v>
      </c>
      <c r="BR121" s="800"/>
      <c r="BS121" s="800"/>
      <c r="BT121" s="800"/>
      <c r="BU121" s="800"/>
      <c r="BV121" s="800">
        <v>268489</v>
      </c>
      <c r="BW121" s="800"/>
      <c r="BX121" s="800"/>
      <c r="BY121" s="800"/>
      <c r="BZ121" s="800"/>
      <c r="CA121" s="800">
        <v>220344</v>
      </c>
      <c r="CB121" s="800"/>
      <c r="CC121" s="800"/>
      <c r="CD121" s="800"/>
      <c r="CE121" s="800"/>
      <c r="CF121" s="858">
        <v>4.9000000000000004</v>
      </c>
      <c r="CG121" s="859"/>
      <c r="CH121" s="859"/>
      <c r="CI121" s="859"/>
      <c r="CJ121" s="859"/>
      <c r="CK121" s="852"/>
      <c r="CL121" s="838"/>
      <c r="CM121" s="838"/>
      <c r="CN121" s="838"/>
      <c r="CO121" s="839"/>
      <c r="CP121" s="818" t="s">
        <v>484</v>
      </c>
      <c r="CQ121" s="819"/>
      <c r="CR121" s="819"/>
      <c r="CS121" s="819"/>
      <c r="CT121" s="819"/>
      <c r="CU121" s="819"/>
      <c r="CV121" s="819"/>
      <c r="CW121" s="819"/>
      <c r="CX121" s="819"/>
      <c r="CY121" s="819"/>
      <c r="CZ121" s="819"/>
      <c r="DA121" s="819"/>
      <c r="DB121" s="819"/>
      <c r="DC121" s="819"/>
      <c r="DD121" s="819"/>
      <c r="DE121" s="819"/>
      <c r="DF121" s="820"/>
      <c r="DG121" s="799">
        <v>454807</v>
      </c>
      <c r="DH121" s="800"/>
      <c r="DI121" s="800"/>
      <c r="DJ121" s="800"/>
      <c r="DK121" s="800"/>
      <c r="DL121" s="800">
        <v>441231</v>
      </c>
      <c r="DM121" s="800"/>
      <c r="DN121" s="800"/>
      <c r="DO121" s="800"/>
      <c r="DP121" s="800"/>
      <c r="DQ121" s="800">
        <v>394687</v>
      </c>
      <c r="DR121" s="800"/>
      <c r="DS121" s="800"/>
      <c r="DT121" s="800"/>
      <c r="DU121" s="800"/>
      <c r="DV121" s="777">
        <v>8.8000000000000007</v>
      </c>
      <c r="DW121" s="777"/>
      <c r="DX121" s="777"/>
      <c r="DY121" s="777"/>
      <c r="DZ121" s="778"/>
    </row>
    <row r="122" spans="1:130" s="214" customFormat="1" ht="26.25" customHeight="1" x14ac:dyDescent="0.15">
      <c r="A122" s="803"/>
      <c r="B122" s="804"/>
      <c r="C122" s="798" t="s">
        <v>462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463</v>
      </c>
      <c r="AB122" s="763"/>
      <c r="AC122" s="763"/>
      <c r="AD122" s="763"/>
      <c r="AE122" s="764"/>
      <c r="AF122" s="765" t="s">
        <v>415</v>
      </c>
      <c r="AG122" s="763"/>
      <c r="AH122" s="763"/>
      <c r="AI122" s="763"/>
      <c r="AJ122" s="764"/>
      <c r="AK122" s="765" t="s">
        <v>456</v>
      </c>
      <c r="AL122" s="763"/>
      <c r="AM122" s="763"/>
      <c r="AN122" s="763"/>
      <c r="AO122" s="764"/>
      <c r="AP122" s="807" t="s">
        <v>444</v>
      </c>
      <c r="AQ122" s="808"/>
      <c r="AR122" s="808"/>
      <c r="AS122" s="808"/>
      <c r="AT122" s="809"/>
      <c r="AU122" s="866"/>
      <c r="AV122" s="867"/>
      <c r="AW122" s="867"/>
      <c r="AX122" s="867"/>
      <c r="AY122" s="868"/>
      <c r="AZ122" s="821" t="s">
        <v>485</v>
      </c>
      <c r="BA122" s="822"/>
      <c r="BB122" s="822"/>
      <c r="BC122" s="822"/>
      <c r="BD122" s="822"/>
      <c r="BE122" s="822"/>
      <c r="BF122" s="822"/>
      <c r="BG122" s="822"/>
      <c r="BH122" s="822"/>
      <c r="BI122" s="822"/>
      <c r="BJ122" s="822"/>
      <c r="BK122" s="822"/>
      <c r="BL122" s="822"/>
      <c r="BM122" s="822"/>
      <c r="BN122" s="822"/>
      <c r="BO122" s="822"/>
      <c r="BP122" s="823"/>
      <c r="BQ122" s="862">
        <v>6762103</v>
      </c>
      <c r="BR122" s="828"/>
      <c r="BS122" s="828"/>
      <c r="BT122" s="828"/>
      <c r="BU122" s="828"/>
      <c r="BV122" s="828">
        <v>6544462</v>
      </c>
      <c r="BW122" s="828"/>
      <c r="BX122" s="828"/>
      <c r="BY122" s="828"/>
      <c r="BZ122" s="828"/>
      <c r="CA122" s="828">
        <v>6177203</v>
      </c>
      <c r="CB122" s="828"/>
      <c r="CC122" s="828"/>
      <c r="CD122" s="828"/>
      <c r="CE122" s="828"/>
      <c r="CF122" s="829">
        <v>138.5</v>
      </c>
      <c r="CG122" s="830"/>
      <c r="CH122" s="830"/>
      <c r="CI122" s="830"/>
      <c r="CJ122" s="830"/>
      <c r="CK122" s="852"/>
      <c r="CL122" s="838"/>
      <c r="CM122" s="838"/>
      <c r="CN122" s="838"/>
      <c r="CO122" s="839"/>
      <c r="CP122" s="818" t="s">
        <v>486</v>
      </c>
      <c r="CQ122" s="819"/>
      <c r="CR122" s="819"/>
      <c r="CS122" s="819"/>
      <c r="CT122" s="819"/>
      <c r="CU122" s="819"/>
      <c r="CV122" s="819"/>
      <c r="CW122" s="819"/>
      <c r="CX122" s="819"/>
      <c r="CY122" s="819"/>
      <c r="CZ122" s="819"/>
      <c r="DA122" s="819"/>
      <c r="DB122" s="819"/>
      <c r="DC122" s="819"/>
      <c r="DD122" s="819"/>
      <c r="DE122" s="819"/>
      <c r="DF122" s="820"/>
      <c r="DG122" s="799">
        <v>1138</v>
      </c>
      <c r="DH122" s="800"/>
      <c r="DI122" s="800"/>
      <c r="DJ122" s="800"/>
      <c r="DK122" s="800"/>
      <c r="DL122" s="800">
        <v>1194</v>
      </c>
      <c r="DM122" s="800"/>
      <c r="DN122" s="800"/>
      <c r="DO122" s="800"/>
      <c r="DP122" s="800"/>
      <c r="DQ122" s="800">
        <v>711</v>
      </c>
      <c r="DR122" s="800"/>
      <c r="DS122" s="800"/>
      <c r="DT122" s="800"/>
      <c r="DU122" s="800"/>
      <c r="DV122" s="777">
        <v>0</v>
      </c>
      <c r="DW122" s="777"/>
      <c r="DX122" s="777"/>
      <c r="DY122" s="777"/>
      <c r="DZ122" s="778"/>
    </row>
    <row r="123" spans="1:130" s="214" customFormat="1" ht="26.25" customHeight="1" x14ac:dyDescent="0.15">
      <c r="A123" s="803"/>
      <c r="B123" s="804"/>
      <c r="C123" s="798" t="s">
        <v>469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456</v>
      </c>
      <c r="AB123" s="763"/>
      <c r="AC123" s="763"/>
      <c r="AD123" s="763"/>
      <c r="AE123" s="764"/>
      <c r="AF123" s="765" t="s">
        <v>444</v>
      </c>
      <c r="AG123" s="763"/>
      <c r="AH123" s="763"/>
      <c r="AI123" s="763"/>
      <c r="AJ123" s="764"/>
      <c r="AK123" s="765" t="s">
        <v>415</v>
      </c>
      <c r="AL123" s="763"/>
      <c r="AM123" s="763"/>
      <c r="AN123" s="763"/>
      <c r="AO123" s="764"/>
      <c r="AP123" s="807" t="s">
        <v>444</v>
      </c>
      <c r="AQ123" s="808"/>
      <c r="AR123" s="808"/>
      <c r="AS123" s="808"/>
      <c r="AT123" s="809"/>
      <c r="AU123" s="869"/>
      <c r="AV123" s="870"/>
      <c r="AW123" s="870"/>
      <c r="AX123" s="870"/>
      <c r="AY123" s="870"/>
      <c r="AZ123" s="237" t="s">
        <v>188</v>
      </c>
      <c r="BA123" s="237"/>
      <c r="BB123" s="237"/>
      <c r="BC123" s="237"/>
      <c r="BD123" s="237"/>
      <c r="BE123" s="237"/>
      <c r="BF123" s="237"/>
      <c r="BG123" s="237"/>
      <c r="BH123" s="237"/>
      <c r="BI123" s="237"/>
      <c r="BJ123" s="237"/>
      <c r="BK123" s="237"/>
      <c r="BL123" s="237"/>
      <c r="BM123" s="237"/>
      <c r="BN123" s="237"/>
      <c r="BO123" s="860" t="s">
        <v>487</v>
      </c>
      <c r="BP123" s="861"/>
      <c r="BQ123" s="815">
        <v>9134521</v>
      </c>
      <c r="BR123" s="816"/>
      <c r="BS123" s="816"/>
      <c r="BT123" s="816"/>
      <c r="BU123" s="816"/>
      <c r="BV123" s="816">
        <v>8979821</v>
      </c>
      <c r="BW123" s="816"/>
      <c r="BX123" s="816"/>
      <c r="BY123" s="816"/>
      <c r="BZ123" s="816"/>
      <c r="CA123" s="816">
        <v>9503463</v>
      </c>
      <c r="CB123" s="816"/>
      <c r="CC123" s="816"/>
      <c r="CD123" s="816"/>
      <c r="CE123" s="816"/>
      <c r="CF123" s="731"/>
      <c r="CG123" s="732"/>
      <c r="CH123" s="732"/>
      <c r="CI123" s="732"/>
      <c r="CJ123" s="817"/>
      <c r="CK123" s="852"/>
      <c r="CL123" s="838"/>
      <c r="CM123" s="838"/>
      <c r="CN123" s="838"/>
      <c r="CO123" s="839"/>
      <c r="CP123" s="818" t="s">
        <v>488</v>
      </c>
      <c r="CQ123" s="819"/>
      <c r="CR123" s="819"/>
      <c r="CS123" s="819"/>
      <c r="CT123" s="819"/>
      <c r="CU123" s="819"/>
      <c r="CV123" s="819"/>
      <c r="CW123" s="819"/>
      <c r="CX123" s="819"/>
      <c r="CY123" s="819"/>
      <c r="CZ123" s="819"/>
      <c r="DA123" s="819"/>
      <c r="DB123" s="819"/>
      <c r="DC123" s="819"/>
      <c r="DD123" s="819"/>
      <c r="DE123" s="819"/>
      <c r="DF123" s="820"/>
      <c r="DG123" s="762" t="s">
        <v>456</v>
      </c>
      <c r="DH123" s="763"/>
      <c r="DI123" s="763"/>
      <c r="DJ123" s="763"/>
      <c r="DK123" s="764"/>
      <c r="DL123" s="765" t="s">
        <v>448</v>
      </c>
      <c r="DM123" s="763"/>
      <c r="DN123" s="763"/>
      <c r="DO123" s="763"/>
      <c r="DP123" s="764"/>
      <c r="DQ123" s="765" t="s">
        <v>448</v>
      </c>
      <c r="DR123" s="763"/>
      <c r="DS123" s="763"/>
      <c r="DT123" s="763"/>
      <c r="DU123" s="764"/>
      <c r="DV123" s="807" t="s">
        <v>448</v>
      </c>
      <c r="DW123" s="808"/>
      <c r="DX123" s="808"/>
      <c r="DY123" s="808"/>
      <c r="DZ123" s="809"/>
    </row>
    <row r="124" spans="1:130" s="214" customFormat="1" ht="26.25" customHeight="1" thickBot="1" x14ac:dyDescent="0.2">
      <c r="A124" s="803"/>
      <c r="B124" s="804"/>
      <c r="C124" s="798" t="s">
        <v>472</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456</v>
      </c>
      <c r="AB124" s="763"/>
      <c r="AC124" s="763"/>
      <c r="AD124" s="763"/>
      <c r="AE124" s="764"/>
      <c r="AF124" s="765" t="s">
        <v>456</v>
      </c>
      <c r="AG124" s="763"/>
      <c r="AH124" s="763"/>
      <c r="AI124" s="763"/>
      <c r="AJ124" s="764"/>
      <c r="AK124" s="765" t="s">
        <v>456</v>
      </c>
      <c r="AL124" s="763"/>
      <c r="AM124" s="763"/>
      <c r="AN124" s="763"/>
      <c r="AO124" s="764"/>
      <c r="AP124" s="807" t="s">
        <v>448</v>
      </c>
      <c r="AQ124" s="808"/>
      <c r="AR124" s="808"/>
      <c r="AS124" s="808"/>
      <c r="AT124" s="809"/>
      <c r="AU124" s="810" t="s">
        <v>489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52.3</v>
      </c>
      <c r="BR124" s="814"/>
      <c r="BS124" s="814"/>
      <c r="BT124" s="814"/>
      <c r="BU124" s="814"/>
      <c r="BV124" s="814">
        <v>40.1</v>
      </c>
      <c r="BW124" s="814"/>
      <c r="BX124" s="814"/>
      <c r="BY124" s="814"/>
      <c r="BZ124" s="814"/>
      <c r="CA124" s="814">
        <v>20.399999999999999</v>
      </c>
      <c r="CB124" s="814"/>
      <c r="CC124" s="814"/>
      <c r="CD124" s="814"/>
      <c r="CE124" s="814"/>
      <c r="CF124" s="709"/>
      <c r="CG124" s="710"/>
      <c r="CH124" s="710"/>
      <c r="CI124" s="710"/>
      <c r="CJ124" s="845"/>
      <c r="CK124" s="853"/>
      <c r="CL124" s="853"/>
      <c r="CM124" s="853"/>
      <c r="CN124" s="853"/>
      <c r="CO124" s="854"/>
      <c r="CP124" s="818" t="s">
        <v>490</v>
      </c>
      <c r="CQ124" s="819"/>
      <c r="CR124" s="819"/>
      <c r="CS124" s="819"/>
      <c r="CT124" s="819"/>
      <c r="CU124" s="819"/>
      <c r="CV124" s="819"/>
      <c r="CW124" s="819"/>
      <c r="CX124" s="819"/>
      <c r="CY124" s="819"/>
      <c r="CZ124" s="819"/>
      <c r="DA124" s="819"/>
      <c r="DB124" s="819"/>
      <c r="DC124" s="819"/>
      <c r="DD124" s="819"/>
      <c r="DE124" s="819"/>
      <c r="DF124" s="820"/>
      <c r="DG124" s="746">
        <v>3363179</v>
      </c>
      <c r="DH124" s="747"/>
      <c r="DI124" s="747"/>
      <c r="DJ124" s="747"/>
      <c r="DK124" s="748"/>
      <c r="DL124" s="749" t="s">
        <v>463</v>
      </c>
      <c r="DM124" s="747"/>
      <c r="DN124" s="747"/>
      <c r="DO124" s="747"/>
      <c r="DP124" s="748"/>
      <c r="DQ124" s="749" t="s">
        <v>444</v>
      </c>
      <c r="DR124" s="747"/>
      <c r="DS124" s="747"/>
      <c r="DT124" s="747"/>
      <c r="DU124" s="748"/>
      <c r="DV124" s="831" t="s">
        <v>463</v>
      </c>
      <c r="DW124" s="832"/>
      <c r="DX124" s="832"/>
      <c r="DY124" s="832"/>
      <c r="DZ124" s="833"/>
    </row>
    <row r="125" spans="1:130" s="214" customFormat="1" ht="26.25" customHeight="1" x14ac:dyDescent="0.15">
      <c r="A125" s="803"/>
      <c r="B125" s="804"/>
      <c r="C125" s="798" t="s">
        <v>474</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444</v>
      </c>
      <c r="AB125" s="763"/>
      <c r="AC125" s="763"/>
      <c r="AD125" s="763"/>
      <c r="AE125" s="764"/>
      <c r="AF125" s="765" t="s">
        <v>463</v>
      </c>
      <c r="AG125" s="763"/>
      <c r="AH125" s="763"/>
      <c r="AI125" s="763"/>
      <c r="AJ125" s="764"/>
      <c r="AK125" s="765" t="s">
        <v>463</v>
      </c>
      <c r="AL125" s="763"/>
      <c r="AM125" s="763"/>
      <c r="AN125" s="763"/>
      <c r="AO125" s="764"/>
      <c r="AP125" s="807" t="s">
        <v>477</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491</v>
      </c>
      <c r="CL125" s="835"/>
      <c r="CM125" s="835"/>
      <c r="CN125" s="835"/>
      <c r="CO125" s="836"/>
      <c r="CP125" s="843" t="s">
        <v>492</v>
      </c>
      <c r="CQ125" s="791"/>
      <c r="CR125" s="791"/>
      <c r="CS125" s="791"/>
      <c r="CT125" s="791"/>
      <c r="CU125" s="791"/>
      <c r="CV125" s="791"/>
      <c r="CW125" s="791"/>
      <c r="CX125" s="791"/>
      <c r="CY125" s="791"/>
      <c r="CZ125" s="791"/>
      <c r="DA125" s="791"/>
      <c r="DB125" s="791"/>
      <c r="DC125" s="791"/>
      <c r="DD125" s="791"/>
      <c r="DE125" s="791"/>
      <c r="DF125" s="792"/>
      <c r="DG125" s="844" t="s">
        <v>463</v>
      </c>
      <c r="DH125" s="825"/>
      <c r="DI125" s="825"/>
      <c r="DJ125" s="825"/>
      <c r="DK125" s="825"/>
      <c r="DL125" s="825" t="s">
        <v>463</v>
      </c>
      <c r="DM125" s="825"/>
      <c r="DN125" s="825"/>
      <c r="DO125" s="825"/>
      <c r="DP125" s="825"/>
      <c r="DQ125" s="825" t="s">
        <v>463</v>
      </c>
      <c r="DR125" s="825"/>
      <c r="DS125" s="825"/>
      <c r="DT125" s="825"/>
      <c r="DU125" s="825"/>
      <c r="DV125" s="826" t="s">
        <v>463</v>
      </c>
      <c r="DW125" s="826"/>
      <c r="DX125" s="826"/>
      <c r="DY125" s="826"/>
      <c r="DZ125" s="827"/>
    </row>
    <row r="126" spans="1:130" s="214" customFormat="1" ht="26.25" customHeight="1" thickBot="1" x14ac:dyDescent="0.2">
      <c r="A126" s="803"/>
      <c r="B126" s="804"/>
      <c r="C126" s="798" t="s">
        <v>476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444</v>
      </c>
      <c r="AB126" s="763"/>
      <c r="AC126" s="763"/>
      <c r="AD126" s="763"/>
      <c r="AE126" s="764"/>
      <c r="AF126" s="765" t="s">
        <v>463</v>
      </c>
      <c r="AG126" s="763"/>
      <c r="AH126" s="763"/>
      <c r="AI126" s="763"/>
      <c r="AJ126" s="764"/>
      <c r="AK126" s="765" t="s">
        <v>463</v>
      </c>
      <c r="AL126" s="763"/>
      <c r="AM126" s="763"/>
      <c r="AN126" s="763"/>
      <c r="AO126" s="764"/>
      <c r="AP126" s="807" t="s">
        <v>463</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493</v>
      </c>
      <c r="CQ126" s="735"/>
      <c r="CR126" s="735"/>
      <c r="CS126" s="735"/>
      <c r="CT126" s="735"/>
      <c r="CU126" s="735"/>
      <c r="CV126" s="735"/>
      <c r="CW126" s="735"/>
      <c r="CX126" s="735"/>
      <c r="CY126" s="735"/>
      <c r="CZ126" s="735"/>
      <c r="DA126" s="735"/>
      <c r="DB126" s="735"/>
      <c r="DC126" s="735"/>
      <c r="DD126" s="735"/>
      <c r="DE126" s="735"/>
      <c r="DF126" s="736"/>
      <c r="DG126" s="799" t="s">
        <v>463</v>
      </c>
      <c r="DH126" s="800"/>
      <c r="DI126" s="800"/>
      <c r="DJ126" s="800"/>
      <c r="DK126" s="800"/>
      <c r="DL126" s="800" t="s">
        <v>463</v>
      </c>
      <c r="DM126" s="800"/>
      <c r="DN126" s="800"/>
      <c r="DO126" s="800"/>
      <c r="DP126" s="800"/>
      <c r="DQ126" s="800" t="s">
        <v>463</v>
      </c>
      <c r="DR126" s="800"/>
      <c r="DS126" s="800"/>
      <c r="DT126" s="800"/>
      <c r="DU126" s="800"/>
      <c r="DV126" s="777" t="s">
        <v>444</v>
      </c>
      <c r="DW126" s="777"/>
      <c r="DX126" s="777"/>
      <c r="DY126" s="777"/>
      <c r="DZ126" s="778"/>
    </row>
    <row r="127" spans="1:130" s="214" customFormat="1" ht="26.25" customHeight="1" x14ac:dyDescent="0.15">
      <c r="A127" s="805"/>
      <c r="B127" s="806"/>
      <c r="C127" s="821" t="s">
        <v>494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477</v>
      </c>
      <c r="AB127" s="763"/>
      <c r="AC127" s="763"/>
      <c r="AD127" s="763"/>
      <c r="AE127" s="764"/>
      <c r="AF127" s="765">
        <v>49</v>
      </c>
      <c r="AG127" s="763"/>
      <c r="AH127" s="763"/>
      <c r="AI127" s="763"/>
      <c r="AJ127" s="764"/>
      <c r="AK127" s="765">
        <v>13</v>
      </c>
      <c r="AL127" s="763"/>
      <c r="AM127" s="763"/>
      <c r="AN127" s="763"/>
      <c r="AO127" s="764"/>
      <c r="AP127" s="807">
        <v>0</v>
      </c>
      <c r="AQ127" s="808"/>
      <c r="AR127" s="808"/>
      <c r="AS127" s="808"/>
      <c r="AT127" s="809"/>
      <c r="AU127" s="216"/>
      <c r="AV127" s="216"/>
      <c r="AW127" s="216"/>
      <c r="AX127" s="824" t="s">
        <v>495</v>
      </c>
      <c r="AY127" s="795"/>
      <c r="AZ127" s="795"/>
      <c r="BA127" s="795"/>
      <c r="BB127" s="795"/>
      <c r="BC127" s="795"/>
      <c r="BD127" s="795"/>
      <c r="BE127" s="796"/>
      <c r="BF127" s="794" t="s">
        <v>496</v>
      </c>
      <c r="BG127" s="795"/>
      <c r="BH127" s="795"/>
      <c r="BI127" s="795"/>
      <c r="BJ127" s="795"/>
      <c r="BK127" s="795"/>
      <c r="BL127" s="796"/>
      <c r="BM127" s="794" t="s">
        <v>497</v>
      </c>
      <c r="BN127" s="795"/>
      <c r="BO127" s="795"/>
      <c r="BP127" s="795"/>
      <c r="BQ127" s="795"/>
      <c r="BR127" s="795"/>
      <c r="BS127" s="796"/>
      <c r="BT127" s="794" t="s">
        <v>498</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499</v>
      </c>
      <c r="CQ127" s="735"/>
      <c r="CR127" s="735"/>
      <c r="CS127" s="735"/>
      <c r="CT127" s="735"/>
      <c r="CU127" s="735"/>
      <c r="CV127" s="735"/>
      <c r="CW127" s="735"/>
      <c r="CX127" s="735"/>
      <c r="CY127" s="735"/>
      <c r="CZ127" s="735"/>
      <c r="DA127" s="735"/>
      <c r="DB127" s="735"/>
      <c r="DC127" s="735"/>
      <c r="DD127" s="735"/>
      <c r="DE127" s="735"/>
      <c r="DF127" s="736"/>
      <c r="DG127" s="799" t="s">
        <v>463</v>
      </c>
      <c r="DH127" s="800"/>
      <c r="DI127" s="800"/>
      <c r="DJ127" s="800"/>
      <c r="DK127" s="800"/>
      <c r="DL127" s="800" t="s">
        <v>444</v>
      </c>
      <c r="DM127" s="800"/>
      <c r="DN127" s="800"/>
      <c r="DO127" s="800"/>
      <c r="DP127" s="800"/>
      <c r="DQ127" s="800" t="s">
        <v>444</v>
      </c>
      <c r="DR127" s="800"/>
      <c r="DS127" s="800"/>
      <c r="DT127" s="800"/>
      <c r="DU127" s="800"/>
      <c r="DV127" s="777" t="s">
        <v>477</v>
      </c>
      <c r="DW127" s="777"/>
      <c r="DX127" s="777"/>
      <c r="DY127" s="777"/>
      <c r="DZ127" s="778"/>
    </row>
    <row r="128" spans="1:130" s="214" customFormat="1" ht="26.25" customHeight="1" thickBot="1" x14ac:dyDescent="0.2">
      <c r="A128" s="779" t="s">
        <v>500</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501</v>
      </c>
      <c r="X128" s="781"/>
      <c r="Y128" s="781"/>
      <c r="Z128" s="782"/>
      <c r="AA128" s="783">
        <v>40571</v>
      </c>
      <c r="AB128" s="784"/>
      <c r="AC128" s="784"/>
      <c r="AD128" s="784"/>
      <c r="AE128" s="785"/>
      <c r="AF128" s="786">
        <v>37454</v>
      </c>
      <c r="AG128" s="784"/>
      <c r="AH128" s="784"/>
      <c r="AI128" s="784"/>
      <c r="AJ128" s="785"/>
      <c r="AK128" s="786">
        <v>36024</v>
      </c>
      <c r="AL128" s="784"/>
      <c r="AM128" s="784"/>
      <c r="AN128" s="784"/>
      <c r="AO128" s="785"/>
      <c r="AP128" s="787"/>
      <c r="AQ128" s="788"/>
      <c r="AR128" s="788"/>
      <c r="AS128" s="788"/>
      <c r="AT128" s="789"/>
      <c r="AU128" s="216"/>
      <c r="AV128" s="216"/>
      <c r="AW128" s="216"/>
      <c r="AX128" s="790" t="s">
        <v>502</v>
      </c>
      <c r="AY128" s="791"/>
      <c r="AZ128" s="791"/>
      <c r="BA128" s="791"/>
      <c r="BB128" s="791"/>
      <c r="BC128" s="791"/>
      <c r="BD128" s="791"/>
      <c r="BE128" s="792"/>
      <c r="BF128" s="769" t="s">
        <v>503</v>
      </c>
      <c r="BG128" s="770"/>
      <c r="BH128" s="770"/>
      <c r="BI128" s="770"/>
      <c r="BJ128" s="770"/>
      <c r="BK128" s="770"/>
      <c r="BL128" s="793"/>
      <c r="BM128" s="769">
        <v>14.94</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504</v>
      </c>
      <c r="CQ128" s="713"/>
      <c r="CR128" s="713"/>
      <c r="CS128" s="713"/>
      <c r="CT128" s="713"/>
      <c r="CU128" s="713"/>
      <c r="CV128" s="713"/>
      <c r="CW128" s="713"/>
      <c r="CX128" s="713"/>
      <c r="CY128" s="713"/>
      <c r="CZ128" s="713"/>
      <c r="DA128" s="713"/>
      <c r="DB128" s="713"/>
      <c r="DC128" s="713"/>
      <c r="DD128" s="713"/>
      <c r="DE128" s="713"/>
      <c r="DF128" s="714"/>
      <c r="DG128" s="773" t="s">
        <v>505</v>
      </c>
      <c r="DH128" s="774"/>
      <c r="DI128" s="774"/>
      <c r="DJ128" s="774"/>
      <c r="DK128" s="774"/>
      <c r="DL128" s="774" t="s">
        <v>506</v>
      </c>
      <c r="DM128" s="774"/>
      <c r="DN128" s="774"/>
      <c r="DO128" s="774"/>
      <c r="DP128" s="774"/>
      <c r="DQ128" s="774" t="s">
        <v>507</v>
      </c>
      <c r="DR128" s="774"/>
      <c r="DS128" s="774"/>
      <c r="DT128" s="774"/>
      <c r="DU128" s="774"/>
      <c r="DV128" s="775" t="s">
        <v>506</v>
      </c>
      <c r="DW128" s="775"/>
      <c r="DX128" s="775"/>
      <c r="DY128" s="775"/>
      <c r="DZ128" s="776"/>
    </row>
    <row r="129" spans="1:131" s="214"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508</v>
      </c>
      <c r="X129" s="760"/>
      <c r="Y129" s="760"/>
      <c r="Z129" s="761"/>
      <c r="AA129" s="762">
        <v>4691473</v>
      </c>
      <c r="AB129" s="763"/>
      <c r="AC129" s="763"/>
      <c r="AD129" s="763"/>
      <c r="AE129" s="764"/>
      <c r="AF129" s="765">
        <v>4863124</v>
      </c>
      <c r="AG129" s="763"/>
      <c r="AH129" s="763"/>
      <c r="AI129" s="763"/>
      <c r="AJ129" s="764"/>
      <c r="AK129" s="765">
        <v>5096986</v>
      </c>
      <c r="AL129" s="763"/>
      <c r="AM129" s="763"/>
      <c r="AN129" s="763"/>
      <c r="AO129" s="764"/>
      <c r="AP129" s="766"/>
      <c r="AQ129" s="767"/>
      <c r="AR129" s="767"/>
      <c r="AS129" s="767"/>
      <c r="AT129" s="768"/>
      <c r="AU129" s="217"/>
      <c r="AV129" s="217"/>
      <c r="AW129" s="217"/>
      <c r="AX129" s="734" t="s">
        <v>509</v>
      </c>
      <c r="AY129" s="735"/>
      <c r="AZ129" s="735"/>
      <c r="BA129" s="735"/>
      <c r="BB129" s="735"/>
      <c r="BC129" s="735"/>
      <c r="BD129" s="735"/>
      <c r="BE129" s="736"/>
      <c r="BF129" s="753" t="s">
        <v>510</v>
      </c>
      <c r="BG129" s="754"/>
      <c r="BH129" s="754"/>
      <c r="BI129" s="754"/>
      <c r="BJ129" s="754"/>
      <c r="BK129" s="754"/>
      <c r="BL129" s="755"/>
      <c r="BM129" s="753">
        <v>19.940000000000001</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511</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512</v>
      </c>
      <c r="X130" s="760"/>
      <c r="Y130" s="760"/>
      <c r="Z130" s="761"/>
      <c r="AA130" s="762">
        <v>645509</v>
      </c>
      <c r="AB130" s="763"/>
      <c r="AC130" s="763"/>
      <c r="AD130" s="763"/>
      <c r="AE130" s="764"/>
      <c r="AF130" s="765">
        <v>633187</v>
      </c>
      <c r="AG130" s="763"/>
      <c r="AH130" s="763"/>
      <c r="AI130" s="763"/>
      <c r="AJ130" s="764"/>
      <c r="AK130" s="765">
        <v>635852</v>
      </c>
      <c r="AL130" s="763"/>
      <c r="AM130" s="763"/>
      <c r="AN130" s="763"/>
      <c r="AO130" s="764"/>
      <c r="AP130" s="766"/>
      <c r="AQ130" s="767"/>
      <c r="AR130" s="767"/>
      <c r="AS130" s="767"/>
      <c r="AT130" s="768"/>
      <c r="AU130" s="217"/>
      <c r="AV130" s="217"/>
      <c r="AW130" s="217"/>
      <c r="AX130" s="734" t="s">
        <v>513</v>
      </c>
      <c r="AY130" s="735"/>
      <c r="AZ130" s="735"/>
      <c r="BA130" s="735"/>
      <c r="BB130" s="735"/>
      <c r="BC130" s="735"/>
      <c r="BD130" s="735"/>
      <c r="BE130" s="736"/>
      <c r="BF130" s="737">
        <v>7.4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514</v>
      </c>
      <c r="X131" s="744"/>
      <c r="Y131" s="744"/>
      <c r="Z131" s="745"/>
      <c r="AA131" s="746">
        <v>4045964</v>
      </c>
      <c r="AB131" s="747"/>
      <c r="AC131" s="747"/>
      <c r="AD131" s="747"/>
      <c r="AE131" s="748"/>
      <c r="AF131" s="749">
        <v>4229937</v>
      </c>
      <c r="AG131" s="747"/>
      <c r="AH131" s="747"/>
      <c r="AI131" s="747"/>
      <c r="AJ131" s="748"/>
      <c r="AK131" s="749">
        <v>4461134</v>
      </c>
      <c r="AL131" s="747"/>
      <c r="AM131" s="747"/>
      <c r="AN131" s="747"/>
      <c r="AO131" s="748"/>
      <c r="AP131" s="750"/>
      <c r="AQ131" s="751"/>
      <c r="AR131" s="751"/>
      <c r="AS131" s="751"/>
      <c r="AT131" s="752"/>
      <c r="AU131" s="217"/>
      <c r="AV131" s="217"/>
      <c r="AW131" s="217"/>
      <c r="AX131" s="712" t="s">
        <v>515</v>
      </c>
      <c r="AY131" s="713"/>
      <c r="AZ131" s="713"/>
      <c r="BA131" s="713"/>
      <c r="BB131" s="713"/>
      <c r="BC131" s="713"/>
      <c r="BD131" s="713"/>
      <c r="BE131" s="714"/>
      <c r="BF131" s="715">
        <v>20.399999999999999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516</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517</v>
      </c>
      <c r="W132" s="725"/>
      <c r="X132" s="725"/>
      <c r="Y132" s="725"/>
      <c r="Z132" s="726"/>
      <c r="AA132" s="727">
        <v>7.774809662</v>
      </c>
      <c r="AB132" s="728"/>
      <c r="AC132" s="728"/>
      <c r="AD132" s="728"/>
      <c r="AE132" s="729"/>
      <c r="AF132" s="730">
        <v>9.1415073089999996</v>
      </c>
      <c r="AG132" s="728"/>
      <c r="AH132" s="728"/>
      <c r="AI132" s="728"/>
      <c r="AJ132" s="729"/>
      <c r="AK132" s="730">
        <v>5.375090728</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518</v>
      </c>
      <c r="W133" s="704"/>
      <c r="X133" s="704"/>
      <c r="Y133" s="704"/>
      <c r="Z133" s="705"/>
      <c r="AA133" s="706">
        <v>10.5</v>
      </c>
      <c r="AB133" s="707"/>
      <c r="AC133" s="707"/>
      <c r="AD133" s="707"/>
      <c r="AE133" s="708"/>
      <c r="AF133" s="706">
        <v>9.1999999999999993</v>
      </c>
      <c r="AG133" s="707"/>
      <c r="AH133" s="707"/>
      <c r="AI133" s="707"/>
      <c r="AJ133" s="708"/>
      <c r="AK133" s="706">
        <v>7.4</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ignYXISq6RSX6aYwz73BmdufZx58cJLZV7YpioEdYnc1qjVdVWP36JTa6lSiMZtmpGSV6GY06OKekYKthGbBMQ==" saltValue="O6Uk8kK78Ijowr/zxmr8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K44"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519</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R36"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YktHtYxxZjvViKeeEQKX1HJPB85WJKNa6oONFyVRnv4Q/DXCW011bQa89gvYwxyL1gYiJRIYDeL/Xh5AfEsg==" saltValue="eWFvSL8/9scvC4e/Y69j+g==" spinCount="100000" sheet="1" objects="1" scenarios="1"/>
  <dataConsolidate/>
  <phoneticPr fontId="2"/>
  <printOptions horizontalCentered="1"/>
  <pageMargins left="0" right="0" top="0.19685039370078741"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9"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520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521</v>
      </c>
      <c r="AL6" s="250"/>
      <c r="AM6" s="250"/>
      <c r="AN6" s="250"/>
    </row>
    <row r="7" spans="1:46" ht="13.5" customHeight="1" x14ac:dyDescent="0.15">
      <c r="A7" s="249"/>
      <c r="AK7" s="252"/>
      <c r="AL7" s="253"/>
      <c r="AM7" s="253"/>
      <c r="AN7" s="254"/>
      <c r="AO7" s="1101" t="s">
        <v>522</v>
      </c>
      <c r="AP7" s="255"/>
      <c r="AQ7" s="256" t="s">
        <v>523</v>
      </c>
      <c r="AR7" s="257"/>
    </row>
    <row r="8" spans="1:46" x14ac:dyDescent="0.15">
      <c r="A8" s="249"/>
      <c r="AK8" s="258"/>
      <c r="AL8" s="259"/>
      <c r="AM8" s="259"/>
      <c r="AN8" s="260"/>
      <c r="AO8" s="1102"/>
      <c r="AP8" s="261" t="s">
        <v>524</v>
      </c>
      <c r="AQ8" s="262" t="s">
        <v>525</v>
      </c>
      <c r="AR8" s="263" t="s">
        <v>526</v>
      </c>
    </row>
    <row r="9" spans="1:46" x14ac:dyDescent="0.15">
      <c r="A9" s="249"/>
      <c r="AK9" s="1113" t="s">
        <v>527</v>
      </c>
      <c r="AL9" s="1114"/>
      <c r="AM9" s="1114"/>
      <c r="AN9" s="1115"/>
      <c r="AO9" s="264">
        <v>1302739</v>
      </c>
      <c r="AP9" s="264">
        <v>85808</v>
      </c>
      <c r="AQ9" s="265">
        <v>97040</v>
      </c>
      <c r="AR9" s="266">
        <v>-11.6</v>
      </c>
    </row>
    <row r="10" spans="1:46" ht="13.5" customHeight="1" x14ac:dyDescent="0.15">
      <c r="A10" s="249"/>
      <c r="AK10" s="1113" t="s">
        <v>528</v>
      </c>
      <c r="AL10" s="1114"/>
      <c r="AM10" s="1114"/>
      <c r="AN10" s="1115"/>
      <c r="AO10" s="267">
        <v>154487</v>
      </c>
      <c r="AP10" s="267">
        <v>10176</v>
      </c>
      <c r="AQ10" s="268">
        <v>11799</v>
      </c>
      <c r="AR10" s="269">
        <v>-13.8</v>
      </c>
    </row>
    <row r="11" spans="1:46" ht="13.5" customHeight="1" x14ac:dyDescent="0.15">
      <c r="A11" s="249"/>
      <c r="AK11" s="1113" t="s">
        <v>529</v>
      </c>
      <c r="AL11" s="1114"/>
      <c r="AM11" s="1114"/>
      <c r="AN11" s="1115"/>
      <c r="AO11" s="267">
        <v>39976</v>
      </c>
      <c r="AP11" s="267">
        <v>2633</v>
      </c>
      <c r="AQ11" s="268">
        <v>727</v>
      </c>
      <c r="AR11" s="269">
        <v>262.2</v>
      </c>
    </row>
    <row r="12" spans="1:46" ht="13.5" customHeight="1" x14ac:dyDescent="0.15">
      <c r="A12" s="249"/>
      <c r="AK12" s="1113" t="s">
        <v>530</v>
      </c>
      <c r="AL12" s="1114"/>
      <c r="AM12" s="1114"/>
      <c r="AN12" s="1115"/>
      <c r="AO12" s="267" t="s">
        <v>531</v>
      </c>
      <c r="AP12" s="267" t="s">
        <v>531</v>
      </c>
      <c r="AQ12" s="268" t="s">
        <v>531</v>
      </c>
      <c r="AR12" s="269" t="s">
        <v>531</v>
      </c>
    </row>
    <row r="13" spans="1:46" ht="13.5" customHeight="1" x14ac:dyDescent="0.15">
      <c r="A13" s="249"/>
      <c r="AK13" s="1113" t="s">
        <v>532</v>
      </c>
      <c r="AL13" s="1114"/>
      <c r="AM13" s="1114"/>
      <c r="AN13" s="1115"/>
      <c r="AO13" s="267">
        <v>54083</v>
      </c>
      <c r="AP13" s="267">
        <v>3562</v>
      </c>
      <c r="AQ13" s="268">
        <v>3250</v>
      </c>
      <c r="AR13" s="269">
        <v>9.6</v>
      </c>
    </row>
    <row r="14" spans="1:46" ht="13.5" customHeight="1" x14ac:dyDescent="0.15">
      <c r="A14" s="249"/>
      <c r="AK14" s="1113" t="s">
        <v>533</v>
      </c>
      <c r="AL14" s="1114"/>
      <c r="AM14" s="1114"/>
      <c r="AN14" s="1115"/>
      <c r="AO14" s="267" t="s">
        <v>531</v>
      </c>
      <c r="AP14" s="267" t="s">
        <v>531</v>
      </c>
      <c r="AQ14" s="268">
        <v>2248</v>
      </c>
      <c r="AR14" s="269" t="s">
        <v>531</v>
      </c>
    </row>
    <row r="15" spans="1:46" ht="13.5" customHeight="1" x14ac:dyDescent="0.15">
      <c r="A15" s="249"/>
      <c r="AK15" s="1116" t="s">
        <v>534</v>
      </c>
      <c r="AL15" s="1117"/>
      <c r="AM15" s="1117"/>
      <c r="AN15" s="1118"/>
      <c r="AO15" s="267">
        <v>-35682</v>
      </c>
      <c r="AP15" s="267">
        <v>-2350</v>
      </c>
      <c r="AQ15" s="268">
        <v>-6934</v>
      </c>
      <c r="AR15" s="269">
        <v>-66.099999999999994</v>
      </c>
    </row>
    <row r="16" spans="1:46" x14ac:dyDescent="0.15">
      <c r="A16" s="249"/>
      <c r="AK16" s="1116" t="s">
        <v>188</v>
      </c>
      <c r="AL16" s="1117"/>
      <c r="AM16" s="1117"/>
      <c r="AN16" s="1118"/>
      <c r="AO16" s="267">
        <v>1515603</v>
      </c>
      <c r="AP16" s="267">
        <v>99829</v>
      </c>
      <c r="AQ16" s="268">
        <v>108130</v>
      </c>
      <c r="AR16" s="269">
        <v>-7.7</v>
      </c>
    </row>
    <row r="17" spans="1:46" x14ac:dyDescent="0.15">
      <c r="A17" s="249"/>
    </row>
    <row r="18" spans="1:46" x14ac:dyDescent="0.15">
      <c r="A18" s="249"/>
      <c r="AQ18" s="270"/>
      <c r="AR18" s="270"/>
    </row>
    <row r="19" spans="1:46" x14ac:dyDescent="0.15">
      <c r="A19" s="249"/>
      <c r="AK19" s="245" t="s">
        <v>535</v>
      </c>
    </row>
    <row r="20" spans="1:46" x14ac:dyDescent="0.15">
      <c r="A20" s="249"/>
      <c r="AK20" s="271"/>
      <c r="AL20" s="272"/>
      <c r="AM20" s="272"/>
      <c r="AN20" s="273"/>
      <c r="AO20" s="274" t="s">
        <v>536</v>
      </c>
      <c r="AP20" s="275" t="s">
        <v>537</v>
      </c>
      <c r="AQ20" s="276" t="s">
        <v>538</v>
      </c>
      <c r="AR20" s="277"/>
    </row>
    <row r="21" spans="1:46" s="250" customFormat="1" x14ac:dyDescent="0.15">
      <c r="A21" s="278"/>
      <c r="AK21" s="1119" t="s">
        <v>539</v>
      </c>
      <c r="AL21" s="1120"/>
      <c r="AM21" s="1120"/>
      <c r="AN21" s="1121"/>
      <c r="AO21" s="279">
        <v>10.210000000000001</v>
      </c>
      <c r="AP21" s="280">
        <v>9.6999999999999993</v>
      </c>
      <c r="AQ21" s="281">
        <v>0.51</v>
      </c>
      <c r="AS21" s="282"/>
      <c r="AT21" s="278"/>
    </row>
    <row r="22" spans="1:46" s="250" customFormat="1" x14ac:dyDescent="0.15">
      <c r="A22" s="278"/>
      <c r="AK22" s="1119" t="s">
        <v>540</v>
      </c>
      <c r="AL22" s="1120"/>
      <c r="AM22" s="1120"/>
      <c r="AN22" s="1121"/>
      <c r="AO22" s="283">
        <v>92.9</v>
      </c>
      <c r="AP22" s="284">
        <v>96.2</v>
      </c>
      <c r="AQ22" s="285">
        <v>-3.3</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541</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542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543</v>
      </c>
      <c r="AL29" s="250"/>
      <c r="AM29" s="250"/>
      <c r="AN29" s="250"/>
      <c r="AS29" s="292"/>
    </row>
    <row r="30" spans="1:46" ht="13.5" customHeight="1" x14ac:dyDescent="0.15">
      <c r="A30" s="249"/>
      <c r="AK30" s="252"/>
      <c r="AL30" s="253"/>
      <c r="AM30" s="253"/>
      <c r="AN30" s="254"/>
      <c r="AO30" s="1101" t="s">
        <v>522</v>
      </c>
      <c r="AP30" s="255"/>
      <c r="AQ30" s="256" t="s">
        <v>523</v>
      </c>
      <c r="AR30" s="257"/>
    </row>
    <row r="31" spans="1:46" x14ac:dyDescent="0.15">
      <c r="A31" s="249"/>
      <c r="AK31" s="258"/>
      <c r="AL31" s="259"/>
      <c r="AM31" s="259"/>
      <c r="AN31" s="260"/>
      <c r="AO31" s="1102"/>
      <c r="AP31" s="261" t="s">
        <v>524</v>
      </c>
      <c r="AQ31" s="262" t="s">
        <v>525</v>
      </c>
      <c r="AR31" s="263" t="s">
        <v>526</v>
      </c>
    </row>
    <row r="32" spans="1:46" ht="27" customHeight="1" x14ac:dyDescent="0.15">
      <c r="A32" s="249"/>
      <c r="AK32" s="1103" t="s">
        <v>544</v>
      </c>
      <c r="AL32" s="1104"/>
      <c r="AM32" s="1104"/>
      <c r="AN32" s="1105"/>
      <c r="AO32" s="293">
        <v>543468</v>
      </c>
      <c r="AP32" s="293">
        <v>35797</v>
      </c>
      <c r="AQ32" s="294">
        <v>56400</v>
      </c>
      <c r="AR32" s="295">
        <v>-36.5</v>
      </c>
    </row>
    <row r="33" spans="1:46" ht="13.5" customHeight="1" x14ac:dyDescent="0.15">
      <c r="A33" s="249"/>
      <c r="AK33" s="1103" t="s">
        <v>545</v>
      </c>
      <c r="AL33" s="1104"/>
      <c r="AM33" s="1104"/>
      <c r="AN33" s="1105"/>
      <c r="AO33" s="293" t="s">
        <v>531</v>
      </c>
      <c r="AP33" s="293" t="s">
        <v>531</v>
      </c>
      <c r="AQ33" s="294" t="s">
        <v>531</v>
      </c>
      <c r="AR33" s="295" t="s">
        <v>531</v>
      </c>
    </row>
    <row r="34" spans="1:46" ht="27" customHeight="1" x14ac:dyDescent="0.15">
      <c r="A34" s="249"/>
      <c r="AK34" s="1103" t="s">
        <v>546</v>
      </c>
      <c r="AL34" s="1104"/>
      <c r="AM34" s="1104"/>
      <c r="AN34" s="1105"/>
      <c r="AO34" s="293" t="s">
        <v>531</v>
      </c>
      <c r="AP34" s="293" t="s">
        <v>531</v>
      </c>
      <c r="AQ34" s="294" t="s">
        <v>531</v>
      </c>
      <c r="AR34" s="295" t="s">
        <v>531</v>
      </c>
    </row>
    <row r="35" spans="1:46" ht="27" customHeight="1" x14ac:dyDescent="0.15">
      <c r="A35" s="249"/>
      <c r="AK35" s="1103" t="s">
        <v>547</v>
      </c>
      <c r="AL35" s="1104"/>
      <c r="AM35" s="1104"/>
      <c r="AN35" s="1105"/>
      <c r="AO35" s="293">
        <v>270612</v>
      </c>
      <c r="AP35" s="293">
        <v>17825</v>
      </c>
      <c r="AQ35" s="294">
        <v>20587</v>
      </c>
      <c r="AR35" s="295">
        <v>-13.4</v>
      </c>
    </row>
    <row r="36" spans="1:46" ht="27" customHeight="1" x14ac:dyDescent="0.15">
      <c r="A36" s="249"/>
      <c r="AK36" s="1103" t="s">
        <v>548</v>
      </c>
      <c r="AL36" s="1104"/>
      <c r="AM36" s="1104"/>
      <c r="AN36" s="1105"/>
      <c r="AO36" s="293">
        <v>97573</v>
      </c>
      <c r="AP36" s="293">
        <v>6427</v>
      </c>
      <c r="AQ36" s="294">
        <v>2952</v>
      </c>
      <c r="AR36" s="295">
        <v>117.7</v>
      </c>
    </row>
    <row r="37" spans="1:46" ht="13.5" customHeight="1" x14ac:dyDescent="0.15">
      <c r="A37" s="249"/>
      <c r="AK37" s="1103" t="s">
        <v>549</v>
      </c>
      <c r="AL37" s="1104"/>
      <c r="AM37" s="1104"/>
      <c r="AN37" s="1105"/>
      <c r="AO37" s="293">
        <v>13</v>
      </c>
      <c r="AP37" s="293">
        <v>1</v>
      </c>
      <c r="AQ37" s="294">
        <v>596</v>
      </c>
      <c r="AR37" s="295">
        <v>-99.8</v>
      </c>
    </row>
    <row r="38" spans="1:46" ht="27" customHeight="1" x14ac:dyDescent="0.15">
      <c r="A38" s="249"/>
      <c r="AK38" s="1106" t="s">
        <v>550</v>
      </c>
      <c r="AL38" s="1107"/>
      <c r="AM38" s="1107"/>
      <c r="AN38" s="1108"/>
      <c r="AO38" s="296" t="s">
        <v>531</v>
      </c>
      <c r="AP38" s="296" t="s">
        <v>531</v>
      </c>
      <c r="AQ38" s="297">
        <v>1</v>
      </c>
      <c r="AR38" s="285" t="s">
        <v>531</v>
      </c>
      <c r="AS38" s="292"/>
    </row>
    <row r="39" spans="1:46" x14ac:dyDescent="0.15">
      <c r="A39" s="249"/>
      <c r="AK39" s="1106" t="s">
        <v>551</v>
      </c>
      <c r="AL39" s="1107"/>
      <c r="AM39" s="1107"/>
      <c r="AN39" s="1108"/>
      <c r="AO39" s="293">
        <v>-36024</v>
      </c>
      <c r="AP39" s="293">
        <v>-2373</v>
      </c>
      <c r="AQ39" s="294">
        <v>-2012</v>
      </c>
      <c r="AR39" s="295">
        <v>17.899999999999999</v>
      </c>
      <c r="AS39" s="292"/>
    </row>
    <row r="40" spans="1:46" ht="27" customHeight="1" x14ac:dyDescent="0.15">
      <c r="A40" s="249"/>
      <c r="AK40" s="1103" t="s">
        <v>552</v>
      </c>
      <c r="AL40" s="1104"/>
      <c r="AM40" s="1104"/>
      <c r="AN40" s="1105"/>
      <c r="AO40" s="293">
        <v>-635852</v>
      </c>
      <c r="AP40" s="293">
        <v>-41882</v>
      </c>
      <c r="AQ40" s="294">
        <v>-54414</v>
      </c>
      <c r="AR40" s="295">
        <v>-23</v>
      </c>
      <c r="AS40" s="292"/>
    </row>
    <row r="41" spans="1:46" x14ac:dyDescent="0.15">
      <c r="A41" s="249"/>
      <c r="AK41" s="1109" t="s">
        <v>299</v>
      </c>
      <c r="AL41" s="1110"/>
      <c r="AM41" s="1110"/>
      <c r="AN41" s="1111"/>
      <c r="AO41" s="293">
        <v>239790</v>
      </c>
      <c r="AP41" s="293">
        <v>15794</v>
      </c>
      <c r="AQ41" s="294">
        <v>24110</v>
      </c>
      <c r="AR41" s="295">
        <v>-34.5</v>
      </c>
      <c r="AS41" s="292"/>
    </row>
    <row r="42" spans="1:46" x14ac:dyDescent="0.15">
      <c r="A42" s="249"/>
      <c r="AK42" s="298" t="s">
        <v>553</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554</v>
      </c>
    </row>
    <row r="48" spans="1:46" x14ac:dyDescent="0.15">
      <c r="A48" s="249"/>
      <c r="AK48" s="303" t="s">
        <v>555</v>
      </c>
      <c r="AL48" s="303"/>
      <c r="AM48" s="303"/>
      <c r="AN48" s="303"/>
      <c r="AO48" s="303"/>
      <c r="AP48" s="303"/>
      <c r="AQ48" s="304"/>
      <c r="AR48" s="303"/>
    </row>
    <row r="49" spans="1:44" ht="13.5" customHeight="1" x14ac:dyDescent="0.15">
      <c r="A49" s="249"/>
      <c r="AK49" s="305"/>
      <c r="AL49" s="306"/>
      <c r="AM49" s="1096" t="s">
        <v>522</v>
      </c>
      <c r="AN49" s="1098" t="s">
        <v>556</v>
      </c>
      <c r="AO49" s="1099"/>
      <c r="AP49" s="1099"/>
      <c r="AQ49" s="1099"/>
      <c r="AR49" s="1100"/>
    </row>
    <row r="50" spans="1:44" x14ac:dyDescent="0.15">
      <c r="A50" s="249"/>
      <c r="AK50" s="307"/>
      <c r="AL50" s="308"/>
      <c r="AM50" s="1097"/>
      <c r="AN50" s="309" t="s">
        <v>557</v>
      </c>
      <c r="AO50" s="310" t="s">
        <v>558</v>
      </c>
      <c r="AP50" s="311" t="s">
        <v>559</v>
      </c>
      <c r="AQ50" s="312" t="s">
        <v>560</v>
      </c>
      <c r="AR50" s="313" t="s">
        <v>561</v>
      </c>
    </row>
    <row r="51" spans="1:44" x14ac:dyDescent="0.15">
      <c r="A51" s="249"/>
      <c r="AK51" s="305" t="s">
        <v>562</v>
      </c>
      <c r="AL51" s="306"/>
      <c r="AM51" s="314">
        <v>797823</v>
      </c>
      <c r="AN51" s="315">
        <v>48085</v>
      </c>
      <c r="AO51" s="316">
        <v>27.4</v>
      </c>
      <c r="AP51" s="317">
        <v>98899</v>
      </c>
      <c r="AQ51" s="318">
        <v>-14.1</v>
      </c>
      <c r="AR51" s="319">
        <v>41.5</v>
      </c>
    </row>
    <row r="52" spans="1:44" x14ac:dyDescent="0.15">
      <c r="A52" s="249"/>
      <c r="AK52" s="320"/>
      <c r="AL52" s="321" t="s">
        <v>563</v>
      </c>
      <c r="AM52" s="322">
        <v>441281</v>
      </c>
      <c r="AN52" s="323">
        <v>26596</v>
      </c>
      <c r="AO52" s="324">
        <v>12.2</v>
      </c>
      <c r="AP52" s="325">
        <v>43734</v>
      </c>
      <c r="AQ52" s="326">
        <v>-5</v>
      </c>
      <c r="AR52" s="327">
        <v>17.2</v>
      </c>
    </row>
    <row r="53" spans="1:44" x14ac:dyDescent="0.15">
      <c r="A53" s="249"/>
      <c r="AK53" s="305" t="s">
        <v>564</v>
      </c>
      <c r="AL53" s="306"/>
      <c r="AM53" s="314">
        <v>347721</v>
      </c>
      <c r="AN53" s="315">
        <v>21352</v>
      </c>
      <c r="AO53" s="316">
        <v>-55.6</v>
      </c>
      <c r="AP53" s="317">
        <v>96462</v>
      </c>
      <c r="AQ53" s="318">
        <v>-2.5</v>
      </c>
      <c r="AR53" s="319">
        <v>-53.1</v>
      </c>
    </row>
    <row r="54" spans="1:44" x14ac:dyDescent="0.15">
      <c r="A54" s="249"/>
      <c r="AK54" s="320"/>
      <c r="AL54" s="321" t="s">
        <v>563</v>
      </c>
      <c r="AM54" s="322">
        <v>194954</v>
      </c>
      <c r="AN54" s="323">
        <v>11971</v>
      </c>
      <c r="AO54" s="324">
        <v>-55</v>
      </c>
      <c r="AP54" s="325">
        <v>39886</v>
      </c>
      <c r="AQ54" s="326">
        <v>-8.8000000000000007</v>
      </c>
      <c r="AR54" s="327">
        <v>-46.2</v>
      </c>
    </row>
    <row r="55" spans="1:44" x14ac:dyDescent="0.15">
      <c r="A55" s="249"/>
      <c r="AK55" s="305" t="s">
        <v>565</v>
      </c>
      <c r="AL55" s="306"/>
      <c r="AM55" s="314">
        <v>935650</v>
      </c>
      <c r="AN55" s="315">
        <v>58809</v>
      </c>
      <c r="AO55" s="316">
        <v>175.4</v>
      </c>
      <c r="AP55" s="317">
        <v>83103</v>
      </c>
      <c r="AQ55" s="318">
        <v>-13.8</v>
      </c>
      <c r="AR55" s="319">
        <v>189.2</v>
      </c>
    </row>
    <row r="56" spans="1:44" x14ac:dyDescent="0.15">
      <c r="A56" s="249"/>
      <c r="AK56" s="320"/>
      <c r="AL56" s="321" t="s">
        <v>563</v>
      </c>
      <c r="AM56" s="322">
        <v>504798</v>
      </c>
      <c r="AN56" s="323">
        <v>31728</v>
      </c>
      <c r="AO56" s="324">
        <v>165</v>
      </c>
      <c r="AP56" s="325">
        <v>41378</v>
      </c>
      <c r="AQ56" s="326">
        <v>3.7</v>
      </c>
      <c r="AR56" s="327">
        <v>161.30000000000001</v>
      </c>
    </row>
    <row r="57" spans="1:44" x14ac:dyDescent="0.15">
      <c r="A57" s="249"/>
      <c r="AK57" s="305" t="s">
        <v>566</v>
      </c>
      <c r="AL57" s="306"/>
      <c r="AM57" s="314">
        <v>518428</v>
      </c>
      <c r="AN57" s="315">
        <v>33344</v>
      </c>
      <c r="AO57" s="316">
        <v>-43.3</v>
      </c>
      <c r="AP57" s="317">
        <v>84459</v>
      </c>
      <c r="AQ57" s="318">
        <v>1.6</v>
      </c>
      <c r="AR57" s="319">
        <v>-44.9</v>
      </c>
    </row>
    <row r="58" spans="1:44" x14ac:dyDescent="0.15">
      <c r="A58" s="249"/>
      <c r="AK58" s="320"/>
      <c r="AL58" s="321" t="s">
        <v>563</v>
      </c>
      <c r="AM58" s="322">
        <v>94574</v>
      </c>
      <c r="AN58" s="323">
        <v>6083</v>
      </c>
      <c r="AO58" s="324">
        <v>-80.8</v>
      </c>
      <c r="AP58" s="325">
        <v>47314</v>
      </c>
      <c r="AQ58" s="326">
        <v>14.3</v>
      </c>
      <c r="AR58" s="327">
        <v>-95.1</v>
      </c>
    </row>
    <row r="59" spans="1:44" x14ac:dyDescent="0.15">
      <c r="A59" s="249"/>
      <c r="AK59" s="305" t="s">
        <v>567</v>
      </c>
      <c r="AL59" s="306"/>
      <c r="AM59" s="314">
        <v>341513</v>
      </c>
      <c r="AN59" s="315">
        <v>22495</v>
      </c>
      <c r="AO59" s="316">
        <v>-32.5</v>
      </c>
      <c r="AP59" s="317">
        <v>74568</v>
      </c>
      <c r="AQ59" s="318">
        <v>-11.7</v>
      </c>
      <c r="AR59" s="319">
        <v>-20.8</v>
      </c>
    </row>
    <row r="60" spans="1:44" x14ac:dyDescent="0.15">
      <c r="A60" s="249"/>
      <c r="AK60" s="320"/>
      <c r="AL60" s="321" t="s">
        <v>563</v>
      </c>
      <c r="AM60" s="322">
        <v>129975</v>
      </c>
      <c r="AN60" s="323">
        <v>8561</v>
      </c>
      <c r="AO60" s="324">
        <v>40.700000000000003</v>
      </c>
      <c r="AP60" s="325">
        <v>42558</v>
      </c>
      <c r="AQ60" s="326">
        <v>-10.1</v>
      </c>
      <c r="AR60" s="327">
        <v>50.8</v>
      </c>
    </row>
    <row r="61" spans="1:44" x14ac:dyDescent="0.15">
      <c r="A61" s="249"/>
      <c r="AK61" s="305" t="s">
        <v>568</v>
      </c>
      <c r="AL61" s="328"/>
      <c r="AM61" s="314">
        <v>588227</v>
      </c>
      <c r="AN61" s="315">
        <v>36817</v>
      </c>
      <c r="AO61" s="316">
        <v>14.3</v>
      </c>
      <c r="AP61" s="317">
        <v>87498</v>
      </c>
      <c r="AQ61" s="329">
        <v>-8.1</v>
      </c>
      <c r="AR61" s="319">
        <v>22.4</v>
      </c>
    </row>
    <row r="62" spans="1:44" x14ac:dyDescent="0.15">
      <c r="A62" s="249"/>
      <c r="AK62" s="320"/>
      <c r="AL62" s="321" t="s">
        <v>563</v>
      </c>
      <c r="AM62" s="322">
        <v>273116</v>
      </c>
      <c r="AN62" s="323">
        <v>16988</v>
      </c>
      <c r="AO62" s="324">
        <v>16.399999999999999</v>
      </c>
      <c r="AP62" s="325">
        <v>42974</v>
      </c>
      <c r="AQ62" s="326">
        <v>-1.2</v>
      </c>
      <c r="AR62" s="327">
        <v>17.600000000000001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Kk+pGEC69qGrBA8/HNJzCVQatlVq89E8ObJrEIry+VfW2zrLzSAUx3j47drRkvKUquDmiFA+KF7Ix2d+PsAVOg==" saltValue="eDcm3s2eQXnuJ8F0YhZD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U63"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570</v>
      </c>
    </row>
    <row r="121" spans="125:125" ht="13.5" hidden="1" customHeight="1" x14ac:dyDescent="0.15">
      <c r="DU121" s="243"/>
    </row>
  </sheetData>
  <sheetProtection algorithmName="SHA-512" hashValue="BnKLpHH4USrIXpE6mk4QWwqaHUWdMspyaaCWsEzi+GwzQp9XjyW9SHgBfHS2EdDpFXbvWIYRCXBdTI/H2xQaWg==" saltValue="rj1SXASRy9rWguy+6NuDzQ=="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U63"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571</v>
      </c>
    </row>
  </sheetData>
  <sheetProtection algorithmName="SHA-512" hashValue="EDQSBoSbpQHQgAnHtu4Bi0S4Luglnr0sN4aF3uidXCd5JdywcZ2HagkmkX1t+ggz58HE80VUYrzUfeaPUv7zzA==" saltValue="/0hwUTpG++P0hPDlEiUn9A==" spinCount="100000" sheet="1" objects="1" scenarios="1"/>
  <dataConsolidate/>
  <phoneticPr fontId="2"/>
  <printOptions horizontalCentered="1"/>
  <pageMargins left="0" right="0" top="0.19685039370078741"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22" t="s">
        <v>3</v>
      </c>
      <c r="D47" s="1122"/>
      <c r="E47" s="1123"/>
      <c r="F47" s="11">
        <v>15.85</v>
      </c>
      <c r="G47" s="12">
        <v>13.58</v>
      </c>
      <c r="H47" s="12">
        <v>13.34</v>
      </c>
      <c r="I47" s="12">
        <v>13.99</v>
      </c>
      <c r="J47" s="13">
        <v>20.74</v>
      </c>
    </row>
    <row r="48" spans="2:10" ht="57.75" customHeight="1" x14ac:dyDescent="0.15">
      <c r="B48" s="14"/>
      <c r="C48" s="1124" t="s">
        <v>4</v>
      </c>
      <c r="D48" s="1124"/>
      <c r="E48" s="1125"/>
      <c r="F48" s="15">
        <v>2.73</v>
      </c>
      <c r="G48" s="16">
        <v>1.94</v>
      </c>
      <c r="H48" s="16">
        <v>1.63</v>
      </c>
      <c r="I48" s="16">
        <v>3.58</v>
      </c>
      <c r="J48" s="17">
        <v>1.94</v>
      </c>
    </row>
    <row r="49" spans="2:10" ht="57.75" customHeight="1" thickBot="1" x14ac:dyDescent="0.2">
      <c r="B49" s="18"/>
      <c r="C49" s="1126" t="s">
        <v>5</v>
      </c>
      <c r="D49" s="1126"/>
      <c r="E49" s="1127"/>
      <c r="F49" s="19" t="s">
        <v>577</v>
      </c>
      <c r="G49" s="20" t="s">
        <v>578</v>
      </c>
      <c r="H49" s="20" t="s">
        <v>579</v>
      </c>
      <c r="I49" s="20">
        <v>3.13</v>
      </c>
      <c r="J49" s="21">
        <v>5.91</v>
      </c>
    </row>
    <row r="50" spans="2:10" x14ac:dyDescent="0.15"/>
  </sheetData>
  <sheetProtection algorithmName="SHA-512" hashValue="vtxiTSW/OZ8t5rweo1ANWkyEIQeLbF9w4vKHIhAQt3DJDnAxSzmfos9osQv7YEknkRDrUIc8Vogg9yvrUidhQg==" saltValue="695Dx1qgnqnQRyWvj9U33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WAKUYA</cp:lastModifiedBy>
  <cp:lastPrinted>2023-03-20T00:47:30Z</cp:lastPrinted>
  <dcterms:created xsi:type="dcterms:W3CDTF">2023-02-20T03:53:23Z</dcterms:created>
  <dcterms:modified xsi:type="dcterms:W3CDTF">2024-04-04T02:21:39Z</dcterms:modified>
  <cp:category/>
</cp:coreProperties>
</file>