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hd001107\下水道班\◎下水道班\16経営戦略・経営分析表\R5経営分析表\HP用データ\"/>
    </mc:Choice>
  </mc:AlternateContent>
  <xr:revisionPtr revIDLastSave="0" documentId="8_{80D39534-4AAE-4E94-B729-7C5477B22DB1}" xr6:coauthVersionLast="47" xr6:coauthVersionMax="47" xr10:uidLastSave="{00000000-0000-0000-0000-000000000000}"/>
  <workbookProtection workbookAlgorithmName="SHA-512" workbookHashValue="m7QOnhhUu87A4FGZkX/Wo5QRecBbHYe6c+IqyeANF9Ig6PJjFoTtVcfSt2SItksY0RYfYRaUwF7zS/Sx+ExyIg==" workbookSaltValue="GhtqYMAte0crumJI5LbH8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P10" i="4"/>
  <c r="AT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<sst xmlns="http://schemas.openxmlformats.org/spreadsheetml/2006/main" count="231" uniqueCount="117">
  <si>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</si>
  <si>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</si>
  <si>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</si>
  <si>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</si>
  <si>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</si>
  <si>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</si>
  <si>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</si>
  <si>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</si>
  <si>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</si>
  <si>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</si>
  <si>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</si>
  <si>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</si>
  <si>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</si>
  <si>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</si>
  <si>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</si>
  <si>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</si>
  <si>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</si>
  <si>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</si>
  <si>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</si>
  <si>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</si>
  <si>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</si>
  <si>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</si>
  <si>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</si>
  <si>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</si>
  <si>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</si>
  <si>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</si>
  <si>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</si>
  <si>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</si>
  <si>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</si>
  <si>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</si>
  <si>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</si>
  <si>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</si>
  <si>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</si>
  <si>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</si>
  <si>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</si>
  <si>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</si>
  <si>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</si>
  <si>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</si>
  <si>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</si>
  <si>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</si>
  <si>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</si>
  <si>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</si>
  <si>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</si>
  <si>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</si>
  <si>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</si>
  <si>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</si>
  <si>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</si>
  <si>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</si>
  <si>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</si>
  <si>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</si>
  <si>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</si>
  <si>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</si>
  <si>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</si>
  <si>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</si>
  <si>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</si>
  <si>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</si>
  <si>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</si>
  <si>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</si>
  <si>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</si>
  <si>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</si>
  <si>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</si>
  <si>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</si>
  <si>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</si>
  <si>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</si>
  <si>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</si>
  <si>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</si>
  <si>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</si>
  <si>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</si>
  <si>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</si>
  <si>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</si>
  <si>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</si>
  <si>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</si>
  <si>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</si>
  <si>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</si>
  <si>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</si>
  <si>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</si>
  <si>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</si>
  <si>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</si>
  <si>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</si>
  <si>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</si>
  <si>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</si>
  <si>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</si>
  <si>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</si>
  <si>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</si>
  <si>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</si>
  <si>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</si>
  <si>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</si>
  <si>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</si>
  <si>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</si>
  <si>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</si>
  <si>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</si>
  <si>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</si>
  <si>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</si>
  <si>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</si>
  <si>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</si>
  <si>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</si>
  <si>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</si>
  <si>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</si>
  <si>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</si>
  <si>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</si>
  <si>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</si>
  <si>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</si>
  <si>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</si>
  <si>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</si>
  <si>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</si>
  <si>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</si>
  <si>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</si>
  <si>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</si>
  <si>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</si>
  <si>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</si>
  <si>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</si>
  <si>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</si>
  <si>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</si>
  <si>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</si>
  <si>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【経常収支比率】
使用料収入と一般会計からの繰入で収支均衡を図り、営業費用の縮減、経費削減に努め指標を維持していく。
【流動比率】
指標は改善してきているが、類似団体よりも低位である。内部留保の充実を図りながら経営体力をつけ、事業運営していく。
【企業債残高対事業規模比率】
建設投資が減少し、新規の企業債の借入が抑制され比率の増減が緩やかな傾向である。今後も企業債や資本費平準化債の増加が見込まれるが、適性値を探りながら事業運営していく。
【経費回収率】
類似団体との比較では8.14ポイント高いが、引き続き、接続率の向上と営業費用の縮減を図ることで経営改善を図りつつ、将来的な使用料改定についても視野に入れていく。
【汚水処理原価】
類似団体より優位ではあるが、人口減少による有収水量の減、物価高騰に伴う維持管理負担を最小限に抑えて事業運営していきたい。
【施設利用率】
処理水量が減少傾向となっており、施設利用率が上がらない状況である。将来的にはダウンサイジングを検討していくが、施設の余裕分は、災害時や施設更新時バックアップ機能として維持していくことから指標の改善が難しい現状である。
【水洗化率】
前年度と比べ若干の増となるが、人口減少や高齢者世帯の増加が進んでいる状況である。引き続き普及促進を続けていく。
</t>
    <rPh sb="1" eb="7">
      <t>ケイジョウシュウシヒリツ</t>
    </rPh>
    <rPh sb="9" eb="12">
      <t>シヨウリョウ</t>
    </rPh>
    <rPh sb="12" eb="14">
      <t>シュウニュウ</t>
    </rPh>
    <rPh sb="15" eb="17">
      <t>イッパン</t>
    </rPh>
    <rPh sb="17" eb="19">
      <t>カイケイ</t>
    </rPh>
    <rPh sb="22" eb="24">
      <t>クリイレ</t>
    </rPh>
    <rPh sb="25" eb="27">
      <t>シュウシ</t>
    </rPh>
    <rPh sb="27" eb="29">
      <t>キンコウ</t>
    </rPh>
    <rPh sb="30" eb="31">
      <t>ハカ</t>
    </rPh>
    <rPh sb="35" eb="37">
      <t>ヒヨウ</t>
    </rPh>
    <rPh sb="38" eb="40">
      <t>シュクゲン</t>
    </rPh>
    <rPh sb="46" eb="47">
      <t>ツト</t>
    </rPh>
    <rPh sb="60" eb="62">
      <t>リュウドウ</t>
    </rPh>
    <rPh sb="62" eb="64">
      <t>ヒリツ</t>
    </rPh>
    <rPh sb="66" eb="68">
      <t>シヒョウ</t>
    </rPh>
    <rPh sb="69" eb="71">
      <t>カイゼン</t>
    </rPh>
    <rPh sb="79" eb="81">
      <t>ルイジ</t>
    </rPh>
    <rPh sb="81" eb="83">
      <t>ダンタイ</t>
    </rPh>
    <rPh sb="86" eb="88">
      <t>テイイ</t>
    </rPh>
    <rPh sb="92" eb="94">
      <t>ナイブ</t>
    </rPh>
    <rPh sb="94" eb="96">
      <t>リュウホ</t>
    </rPh>
    <rPh sb="97" eb="99">
      <t>ジュウジツ</t>
    </rPh>
    <rPh sb="100" eb="101">
      <t>ハカ</t>
    </rPh>
    <rPh sb="105" eb="107">
      <t>ケイエイ</t>
    </rPh>
    <rPh sb="107" eb="109">
      <t>タイリョク</t>
    </rPh>
    <rPh sb="113" eb="115">
      <t>ジギョウ</t>
    </rPh>
    <rPh sb="115" eb="117">
      <t>ウンエイ</t>
    </rPh>
    <rPh sb="124" eb="127">
      <t>キギョウサイ</t>
    </rPh>
    <rPh sb="127" eb="129">
      <t>ザンダカ</t>
    </rPh>
    <rPh sb="129" eb="130">
      <t>タイ</t>
    </rPh>
    <rPh sb="130" eb="132">
      <t>ジギョウ</t>
    </rPh>
    <rPh sb="132" eb="134">
      <t>キボ</t>
    </rPh>
    <rPh sb="134" eb="136">
      <t>ヒリツ</t>
    </rPh>
    <rPh sb="138" eb="140">
      <t>ケンセツ</t>
    </rPh>
    <rPh sb="140" eb="142">
      <t>トウシ</t>
    </rPh>
    <rPh sb="143" eb="145">
      <t>ゲンショウ</t>
    </rPh>
    <rPh sb="147" eb="149">
      <t>シンキ</t>
    </rPh>
    <rPh sb="150" eb="153">
      <t>キギョウサイ</t>
    </rPh>
    <rPh sb="154" eb="156">
      <t>カリイレ</t>
    </rPh>
    <rPh sb="157" eb="159">
      <t>ヨクセイ</t>
    </rPh>
    <rPh sb="161" eb="163">
      <t>ヒリツ</t>
    </rPh>
    <rPh sb="164" eb="166">
      <t>ゾウゲン</t>
    </rPh>
    <rPh sb="167" eb="168">
      <t>ユル</t>
    </rPh>
    <rPh sb="171" eb="173">
      <t>ケイコウ</t>
    </rPh>
    <rPh sb="177" eb="179">
      <t>コンゴ</t>
    </rPh>
    <rPh sb="180" eb="183">
      <t>キギョウサイ</t>
    </rPh>
    <rPh sb="184" eb="187">
      <t>シホンヒ</t>
    </rPh>
    <rPh sb="187" eb="189">
      <t>ヘイジュン</t>
    </rPh>
    <rPh sb="189" eb="191">
      <t>カサイ</t>
    </rPh>
    <rPh sb="192" eb="194">
      <t>ゾウカ</t>
    </rPh>
    <rPh sb="195" eb="197">
      <t>ミコ</t>
    </rPh>
    <rPh sb="202" eb="204">
      <t>テキセイ</t>
    </rPh>
    <rPh sb="204" eb="205">
      <t>チ</t>
    </rPh>
    <rPh sb="206" eb="207">
      <t>サグ</t>
    </rPh>
    <rPh sb="211" eb="213">
      <t>ジギョウ</t>
    </rPh>
    <rPh sb="213" eb="215">
      <t>ウンエイ</t>
    </rPh>
    <rPh sb="222" eb="224">
      <t>ケイヒ</t>
    </rPh>
    <rPh sb="224" eb="227">
      <t>カイシュウリツ</t>
    </rPh>
    <rPh sb="229" eb="231">
      <t>ルイジ</t>
    </rPh>
    <rPh sb="231" eb="233">
      <t>ダンタイ</t>
    </rPh>
    <rPh sb="235" eb="237">
      <t>ヒカク</t>
    </rPh>
    <rPh sb="247" eb="248">
      <t>タカ</t>
    </rPh>
    <rPh sb="251" eb="252">
      <t>ヒ</t>
    </rPh>
    <rPh sb="253" eb="254">
      <t>ツヅ</t>
    </rPh>
    <rPh sb="256" eb="258">
      <t>セツゾク</t>
    </rPh>
    <rPh sb="258" eb="259">
      <t>リツ</t>
    </rPh>
    <rPh sb="260" eb="262">
      <t>コウジョウ</t>
    </rPh>
    <rPh sb="263" eb="265">
      <t>エイギョウ</t>
    </rPh>
    <rPh sb="265" eb="267">
      <t>ヒヨウ</t>
    </rPh>
    <rPh sb="268" eb="270">
      <t>シュクゲン</t>
    </rPh>
    <rPh sb="271" eb="272">
      <t>ハカ</t>
    </rPh>
    <rPh sb="276" eb="278">
      <t>ケイエイ</t>
    </rPh>
    <rPh sb="278" eb="280">
      <t>カイゼン</t>
    </rPh>
    <rPh sb="281" eb="282">
      <t>ハカ</t>
    </rPh>
    <rPh sb="286" eb="289">
      <t>ショウライテキ</t>
    </rPh>
    <rPh sb="290" eb="293">
      <t>シヨウリョウ</t>
    </rPh>
    <rPh sb="293" eb="295">
      <t>カイテイ</t>
    </rPh>
    <rPh sb="300" eb="302">
      <t>シヤ</t>
    </rPh>
    <rPh sb="303" eb="304">
      <t>イ</t>
    </rPh>
    <rPh sb="311" eb="313">
      <t>オスイ</t>
    </rPh>
    <rPh sb="313" eb="315">
      <t>ショリ</t>
    </rPh>
    <rPh sb="315" eb="317">
      <t>ゲンカ</t>
    </rPh>
    <rPh sb="319" eb="321">
      <t>ルイジ</t>
    </rPh>
    <rPh sb="321" eb="323">
      <t>ダンタイ</t>
    </rPh>
    <rPh sb="325" eb="327">
      <t>ユウイ</t>
    </rPh>
    <rPh sb="333" eb="335">
      <t>ジンコウ</t>
    </rPh>
    <rPh sb="335" eb="337">
      <t>ゲンショウ</t>
    </rPh>
    <rPh sb="340" eb="342">
      <t>ユウシュウ</t>
    </rPh>
    <rPh sb="342" eb="344">
      <t>スイリョウ</t>
    </rPh>
    <rPh sb="345" eb="346">
      <t>ゲン</t>
    </rPh>
    <rPh sb="352" eb="353">
      <t>トモナ</t>
    </rPh>
    <rPh sb="354" eb="356">
      <t>イジ</t>
    </rPh>
    <rPh sb="356" eb="358">
      <t>カンリ</t>
    </rPh>
    <rPh sb="358" eb="360">
      <t>フタン</t>
    </rPh>
    <rPh sb="364" eb="365">
      <t>オサ</t>
    </rPh>
    <rPh sb="367" eb="369">
      <t>ジギョウ</t>
    </rPh>
    <rPh sb="369" eb="371">
      <t>ウンエイ</t>
    </rPh>
    <rPh sb="380" eb="382">
      <t>シセツ</t>
    </rPh>
    <rPh sb="382" eb="385">
      <t>リヨウリツ</t>
    </rPh>
    <rPh sb="387" eb="389">
      <t>ショリ</t>
    </rPh>
    <rPh sb="389" eb="391">
      <t>スイリョウ</t>
    </rPh>
    <rPh sb="392" eb="394">
      <t>ゲンショウ</t>
    </rPh>
    <rPh sb="394" eb="396">
      <t>ケイコウ</t>
    </rPh>
    <rPh sb="434" eb="436">
      <t>ケントウ</t>
    </rPh>
    <rPh sb="442" eb="444">
      <t>シセツ</t>
    </rPh>
    <rPh sb="445" eb="448">
      <t>ヨユウブン</t>
    </rPh>
    <rPh sb="450" eb="453">
      <t>サイガイジ</t>
    </rPh>
    <rPh sb="454" eb="456">
      <t>シセツ</t>
    </rPh>
    <rPh sb="456" eb="459">
      <t>コウシンジ</t>
    </rPh>
    <rPh sb="465" eb="467">
      <t>キノウ</t>
    </rPh>
    <rPh sb="470" eb="472">
      <t>イジ</t>
    </rPh>
    <rPh sb="481" eb="483">
      <t>シヒョウ</t>
    </rPh>
    <rPh sb="484" eb="486">
      <t>カイゼン</t>
    </rPh>
    <rPh sb="487" eb="488">
      <t>ムズカ</t>
    </rPh>
    <rPh sb="490" eb="492">
      <t>ゲンジョウ</t>
    </rPh>
    <rPh sb="497" eb="500">
      <t>スイセンカ</t>
    </rPh>
    <rPh sb="500" eb="501">
      <t>リツ</t>
    </rPh>
    <rPh sb="504" eb="507">
      <t>ゼンネンド</t>
    </rPh>
    <rPh sb="520" eb="522">
      <t>ゲンショウ</t>
    </rPh>
    <rPh sb="524" eb="527">
      <t>コウレイシャ</t>
    </rPh>
    <rPh sb="527" eb="529">
      <t>セタイ</t>
    </rPh>
    <rPh sb="530" eb="532">
      <t>ゾウカ</t>
    </rPh>
    <rPh sb="533" eb="534">
      <t>スス</t>
    </rPh>
    <rPh sb="538" eb="540">
      <t>ジョウキョウ</t>
    </rPh>
    <rPh sb="545" eb="546">
      <t>ツヅ</t>
    </rPh>
    <rPh sb="547" eb="549">
      <t>フキュウ</t>
    </rPh>
    <phoneticPr fontId="4"/>
  </si>
  <si>
    <t>【有形固定資産減価償却率】
企業会計移行後６年目であり指標は低いが、将来の更新需要に備え、長期的な視野で施設の管理に努める。</t>
    <rPh sb="1" eb="3">
      <t>ユウケイ</t>
    </rPh>
    <rPh sb="3" eb="7">
      <t>コテイシサン</t>
    </rPh>
    <rPh sb="7" eb="9">
      <t>ゲンカ</t>
    </rPh>
    <rPh sb="9" eb="12">
      <t>ショウキャクリツ</t>
    </rPh>
    <rPh sb="14" eb="16">
      <t>キギョウ</t>
    </rPh>
    <rPh sb="16" eb="18">
      <t>カイケイ</t>
    </rPh>
    <rPh sb="18" eb="21">
      <t>イコウゴ</t>
    </rPh>
    <rPh sb="22" eb="24">
      <t>ネンメ</t>
    </rPh>
    <rPh sb="34" eb="36">
      <t>ショウライ</t>
    </rPh>
    <rPh sb="37" eb="41">
      <t>コウシンジュヨウ</t>
    </rPh>
    <rPh sb="42" eb="43">
      <t>ソナ</t>
    </rPh>
    <rPh sb="45" eb="48">
      <t>チョウキテキ</t>
    </rPh>
    <rPh sb="49" eb="51">
      <t>シヤ</t>
    </rPh>
    <rPh sb="52" eb="54">
      <t>シセツ</t>
    </rPh>
    <rPh sb="55" eb="57">
      <t>カンリ</t>
    </rPh>
    <rPh sb="58" eb="59">
      <t>ツト</t>
    </rPh>
    <phoneticPr fontId="4"/>
  </si>
  <si>
    <t xml:space="preserve">　人口減少等による使用料収入の減少が見込まれ、一般会計からの繰入金も考慮すると、経営環境は確実に厳しくなることから、水洗化率の向上には今後も重点的に取り組み、収入の確保を図る必要がある。他自治体の先行事例等を研究しながら、広域化・共同化及びＤＸを推進していくなど、効率的かつ持続可能な事業運営に取り組んでいく。
</t>
    <rPh sb="1" eb="3">
      <t>ジンコウ</t>
    </rPh>
    <rPh sb="3" eb="5">
      <t>ゲンショウ</t>
    </rPh>
    <rPh sb="5" eb="6">
      <t>トウ</t>
    </rPh>
    <rPh sb="9" eb="12">
      <t>シヨウリョウ</t>
    </rPh>
    <rPh sb="12" eb="14">
      <t>シュウニュウ</t>
    </rPh>
    <rPh sb="15" eb="17">
      <t>ゲンショウ</t>
    </rPh>
    <rPh sb="18" eb="20">
      <t>ミコ</t>
    </rPh>
    <rPh sb="23" eb="25">
      <t>イッパン</t>
    </rPh>
    <rPh sb="25" eb="27">
      <t>カイケイ</t>
    </rPh>
    <rPh sb="30" eb="33">
      <t>クリイレキン</t>
    </rPh>
    <rPh sb="34" eb="36">
      <t>コウリョ</t>
    </rPh>
    <rPh sb="45" eb="46">
      <t>サキ</t>
    </rPh>
    <rPh sb="58" eb="61">
      <t>スイセンカ</t>
    </rPh>
    <rPh sb="61" eb="62">
      <t>リツ</t>
    </rPh>
    <rPh sb="63" eb="65">
      <t>コウジョウ</t>
    </rPh>
    <rPh sb="67" eb="69">
      <t>コンゴ</t>
    </rPh>
    <rPh sb="70" eb="73">
      <t>ジュウテンテキ</t>
    </rPh>
    <rPh sb="74" eb="75">
      <t>ト</t>
    </rPh>
    <rPh sb="76" eb="77">
      <t>ク</t>
    </rPh>
    <rPh sb="79" eb="81">
      <t>シュウニュウ</t>
    </rPh>
    <rPh sb="82" eb="84">
      <t>カクホ</t>
    </rPh>
    <rPh sb="85" eb="86">
      <t>ハカ</t>
    </rPh>
    <rPh sb="87" eb="89">
      <t>ヒツヨウ</t>
    </rPh>
    <rPh sb="98" eb="100">
      <t>センコウ</t>
    </rPh>
    <rPh sb="102" eb="103">
      <t>タ</t>
    </rPh>
    <rPh sb="103" eb="106">
      <t>ジチタイ</t>
    </rPh>
    <rPh sb="107" eb="109">
      <t>ジレイ</t>
    </rPh>
    <rPh sb="109" eb="110">
      <t>トウ</t>
    </rPh>
    <rPh sb="111" eb="114">
      <t>コウイキカ</t>
    </rPh>
    <rPh sb="115" eb="118">
      <t>キョウドウカ</t>
    </rPh>
    <rPh sb="118" eb="119">
      <t>オヨ</t>
    </rPh>
    <rPh sb="120" eb="122">
      <t>ケンキュウ</t>
    </rPh>
    <rPh sb="130" eb="132">
      <t>スイシン</t>
    </rPh>
    <rPh sb="137" eb="139">
      <t>ジゾク</t>
    </rPh>
    <rPh sb="139" eb="141">
      <t>カノウ</t>
    </rPh>
    <rPh sb="147" eb="148">
      <t>ト</t>
    </rPh>
    <rPh sb="149" eb="150">
      <t>ク</t>
    </rPh>
    <rPh sb="156" eb="157">
      <t>サグ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</si>
</sst>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0-47A5-BF7A-2BABE67467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1.65</c:v>
                </c:pt>
                <c:pt idx="2">
                  <c:v>0.14000000000000001</c:v>
                </c:pt>
                <c:pt idx="3">
                  <c:v>0.09</c:v>
                </c:pt>
                <c:pt idx="4">
                  <c:v>0.1</c:v>
                </c:pt>
              </c:numCache>
            </c:numRef>
          </c:val>
          <c:smooth val="0"/>
          <c:extLst>
            <c:ext xmlns:c16="http://schemas.microsoft.com/office/drawing/2014/chart" uri="{C3380CC4-5D6E-409C-BE32-E72D297353CC}">
              <c16:uniqueId val="{00000001-0A70-47A5-BF7A-2BABE67467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44.36</c:v>
                </c:pt>
                <c:pt idx="1">
                  <c:v>45.37</c:v>
                </c:pt>
                <c:pt idx="2">
                  <c:v>44.3</c:v>
                </c:pt>
                <c:pt idx="3">
                  <c:v>44.06</c:v>
                </c:pt>
                <c:pt idx="4">
                  <c:v>42.75</c:v>
                </c:pt>
              </c:numCache>
            </c:numRef>
          </c:val>
          <c:extLst>
            <c:ext xmlns:c16="http://schemas.microsoft.com/office/drawing/2014/chart" uri="{C3380CC4-5D6E-409C-BE32-E72D297353CC}">
              <c16:uniqueId val="{00000000-0730-4B36-AFFA-ACA11EC1B4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50.53</c:v>
                </c:pt>
                <c:pt idx="2">
                  <c:v>51.42</c:v>
                </c:pt>
                <c:pt idx="3">
                  <c:v>47.32</c:v>
                </c:pt>
                <c:pt idx="4">
                  <c:v>48.03</c:v>
                </c:pt>
              </c:numCache>
            </c:numRef>
          </c:val>
          <c:smooth val="0"/>
          <c:extLst>
            <c:ext xmlns:c16="http://schemas.microsoft.com/office/drawing/2014/chart" uri="{C3380CC4-5D6E-409C-BE32-E72D297353CC}">
              <c16:uniqueId val="{00000001-0730-4B36-AFFA-ACA11EC1B4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69.34</c:v>
                </c:pt>
                <c:pt idx="1">
                  <c:v>69.41</c:v>
                </c:pt>
                <c:pt idx="2">
                  <c:v>70.540000000000006</c:v>
                </c:pt>
                <c:pt idx="3">
                  <c:v>70.040000000000006</c:v>
                </c:pt>
                <c:pt idx="4">
                  <c:v>70.739999999999995</c:v>
                </c:pt>
              </c:numCache>
            </c:numRef>
          </c:val>
          <c:extLst>
            <c:ext xmlns:c16="http://schemas.microsoft.com/office/drawing/2014/chart" uri="{C3380CC4-5D6E-409C-BE32-E72D297353CC}">
              <c16:uniqueId val="{00000000-3357-44A2-BA46-E67B8224F8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82.08</c:v>
                </c:pt>
                <c:pt idx="2">
                  <c:v>81.34</c:v>
                </c:pt>
                <c:pt idx="3">
                  <c:v>81.33</c:v>
                </c:pt>
                <c:pt idx="4">
                  <c:v>80.95</c:v>
                </c:pt>
              </c:numCache>
            </c:numRef>
          </c:val>
          <c:smooth val="0"/>
          <c:extLst>
            <c:ext xmlns:c16="http://schemas.microsoft.com/office/drawing/2014/chart" uri="{C3380CC4-5D6E-409C-BE32-E72D297353CC}">
              <c16:uniqueId val="{00000001-3357-44A2-BA46-E67B8224F8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104.92</c:v>
                </c:pt>
                <c:pt idx="1">
                  <c:v>102.3</c:v>
                </c:pt>
                <c:pt idx="2">
                  <c:v>101.59</c:v>
                </c:pt>
                <c:pt idx="3">
                  <c:v>102.37</c:v>
                </c:pt>
                <c:pt idx="4">
                  <c:v>103.22</c:v>
                </c:pt>
              </c:numCache>
            </c:numRef>
          </c:val>
          <c:extLst>
            <c:ext xmlns:c16="http://schemas.microsoft.com/office/drawing/2014/chart" uri="{C3380CC4-5D6E-409C-BE32-E72D297353CC}">
              <c16:uniqueId val="{00000000-C6EF-4910-9CF6-D7022A47B1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107.21</c:v>
                </c:pt>
                <c:pt idx="2">
                  <c:v>107.08</c:v>
                </c:pt>
                <c:pt idx="3">
                  <c:v>107.19</c:v>
                </c:pt>
                <c:pt idx="4">
                  <c:v>107.04</c:v>
                </c:pt>
              </c:numCache>
            </c:numRef>
          </c:val>
          <c:smooth val="0"/>
          <c:extLst>
            <c:ext xmlns:c16="http://schemas.microsoft.com/office/drawing/2014/chart" uri="{C3380CC4-5D6E-409C-BE32-E72D297353CC}">
              <c16:uniqueId val="{00000001-C6EF-4910-9CF6-D7022A47B1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5.54</c:v>
                </c:pt>
                <c:pt idx="1">
                  <c:v>8.3000000000000007</c:v>
                </c:pt>
                <c:pt idx="2">
                  <c:v>10.97</c:v>
                </c:pt>
                <c:pt idx="3">
                  <c:v>13.66</c:v>
                </c:pt>
                <c:pt idx="4">
                  <c:v>16.3</c:v>
                </c:pt>
              </c:numCache>
            </c:numRef>
          </c:val>
          <c:extLst>
            <c:ext xmlns:c16="http://schemas.microsoft.com/office/drawing/2014/chart" uri="{C3380CC4-5D6E-409C-BE32-E72D297353CC}">
              <c16:uniqueId val="{00000000-A2C2-4DE9-B048-E3DF16A24C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12.7</c:v>
                </c:pt>
                <c:pt idx="2">
                  <c:v>14.65</c:v>
                </c:pt>
                <c:pt idx="3">
                  <c:v>22.89</c:v>
                </c:pt>
                <c:pt idx="4">
                  <c:v>23.37</c:v>
                </c:pt>
              </c:numCache>
            </c:numRef>
          </c:val>
          <c:smooth val="0"/>
          <c:extLst>
            <c:ext xmlns:c16="http://schemas.microsoft.com/office/drawing/2014/chart" uri="{C3380CC4-5D6E-409C-BE32-E72D297353CC}">
              <c16:uniqueId val="{00000001-A2C2-4DE9-B048-E3DF16A24C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5-443B-8DDA-92CEFFB90F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c:v>0</c:v>
                </c:pt>
                <c:pt idx="4">
                  <c:v>0</c:v>
                </c:pt>
              </c:numCache>
            </c:numRef>
          </c:val>
          <c:smooth val="0"/>
          <c:extLst>
            <c:ext xmlns:c16="http://schemas.microsoft.com/office/drawing/2014/chart" uri="{C3380CC4-5D6E-409C-BE32-E72D297353CC}">
              <c16:uniqueId val="{00000001-9C35-443B-8DDA-92CEFFB90F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08-4D93-A085-CFC7FBC561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43.71</c:v>
                </c:pt>
                <c:pt idx="2">
                  <c:v>45.94</c:v>
                </c:pt>
                <c:pt idx="3">
                  <c:v>31.07</c:v>
                </c:pt>
                <c:pt idx="4">
                  <c:v>37.43</c:v>
                </c:pt>
              </c:numCache>
            </c:numRef>
          </c:val>
          <c:smooth val="0"/>
          <c:extLst>
            <c:ext xmlns:c16="http://schemas.microsoft.com/office/drawing/2014/chart" uri="{C3380CC4-5D6E-409C-BE32-E72D297353CC}">
              <c16:uniqueId val="{00000001-7D08-4D93-A085-CFC7FBC561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24.61</c:v>
                </c:pt>
                <c:pt idx="1">
                  <c:v>28.49</c:v>
                </c:pt>
                <c:pt idx="2">
                  <c:v>31.71</c:v>
                </c:pt>
                <c:pt idx="3">
                  <c:v>33.020000000000003</c:v>
                </c:pt>
                <c:pt idx="4">
                  <c:v>46.6</c:v>
                </c:pt>
              </c:numCache>
            </c:numRef>
          </c:val>
          <c:extLst>
            <c:ext xmlns:c16="http://schemas.microsoft.com/office/drawing/2014/chart" uri="{C3380CC4-5D6E-409C-BE32-E72D297353CC}">
              <c16:uniqueId val="{00000000-49DA-4998-99C0-98EE85756E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40.67</c:v>
                </c:pt>
                <c:pt idx="2">
                  <c:v>47.7</c:v>
                </c:pt>
                <c:pt idx="3">
                  <c:v>51.09</c:v>
                </c:pt>
                <c:pt idx="4">
                  <c:v>57.42</c:v>
                </c:pt>
              </c:numCache>
            </c:numRef>
          </c:val>
          <c:smooth val="0"/>
          <c:extLst>
            <c:ext xmlns:c16="http://schemas.microsoft.com/office/drawing/2014/chart" uri="{C3380CC4-5D6E-409C-BE32-E72D297353CC}">
              <c16:uniqueId val="{00000001-49DA-4998-99C0-98EE85756E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563.65</c:v>
                </c:pt>
                <c:pt idx="1">
                  <c:v>866.17</c:v>
                </c:pt>
                <c:pt idx="2">
                  <c:v>180.32</c:v>
                </c:pt>
                <c:pt idx="3">
                  <c:v>115.83</c:v>
                </c:pt>
                <c:pt idx="4">
                  <c:v>141.81</c:v>
                </c:pt>
              </c:numCache>
            </c:numRef>
          </c:val>
          <c:extLst>
            <c:ext xmlns:c16="http://schemas.microsoft.com/office/drawing/2014/chart" uri="{C3380CC4-5D6E-409C-BE32-E72D297353CC}">
              <c16:uniqueId val="{00000000-E43F-4A01-8F26-2DAE4D4B3D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1050.51</c:v>
                </c:pt>
                <c:pt idx="2">
                  <c:v>1102.01</c:v>
                </c:pt>
                <c:pt idx="3">
                  <c:v>1194.56</c:v>
                </c:pt>
                <c:pt idx="4">
                  <c:v>1174.6099999999999</c:v>
                </c:pt>
              </c:numCache>
            </c:numRef>
          </c:val>
          <c:smooth val="0"/>
          <c:extLst>
            <c:ext xmlns:c16="http://schemas.microsoft.com/office/drawing/2014/chart" uri="{C3380CC4-5D6E-409C-BE32-E72D297353CC}">
              <c16:uniqueId val="{00000001-E43F-4A01-8F26-2DAE4D4B3D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76.3</c:v>
                </c:pt>
                <c:pt idx="1">
                  <c:v>85.94</c:v>
                </c:pt>
                <c:pt idx="2">
                  <c:v>82.07</c:v>
                </c:pt>
                <c:pt idx="3">
                  <c:v>83.96</c:v>
                </c:pt>
                <c:pt idx="4">
                  <c:v>83.55</c:v>
                </c:pt>
              </c:numCache>
            </c:numRef>
          </c:val>
          <c:extLst>
            <c:ext xmlns:c16="http://schemas.microsoft.com/office/drawing/2014/chart" uri="{C3380CC4-5D6E-409C-BE32-E72D297353CC}">
              <c16:uniqueId val="{00000000-AED2-4270-AA18-A18AE88FD6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82.65</c:v>
                </c:pt>
                <c:pt idx="2">
                  <c:v>82.55</c:v>
                </c:pt>
                <c:pt idx="3">
                  <c:v>76.78</c:v>
                </c:pt>
                <c:pt idx="4">
                  <c:v>75.41</c:v>
                </c:pt>
              </c:numCache>
            </c:numRef>
          </c:val>
          <c:smooth val="0"/>
          <c:extLst>
            <c:ext xmlns:c16="http://schemas.microsoft.com/office/drawing/2014/chart" uri="{C3380CC4-5D6E-409C-BE32-E72D297353CC}">
              <c16:uniqueId val="{00000001-AED2-4270-AA18-A18AE88FD6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217.1</c:v>
                </c:pt>
                <c:pt idx="1">
                  <c:v>190.56</c:v>
                </c:pt>
                <c:pt idx="2">
                  <c:v>201.21</c:v>
                </c:pt>
                <c:pt idx="3">
                  <c:v>193.98</c:v>
                </c:pt>
                <c:pt idx="4">
                  <c:v>197.62</c:v>
                </c:pt>
              </c:numCache>
            </c:numRef>
          </c:val>
          <c:extLst>
            <c:ext xmlns:c16="http://schemas.microsoft.com/office/drawing/2014/chart" uri="{C3380CC4-5D6E-409C-BE32-E72D297353CC}">
              <c16:uniqueId val="{00000000-AC25-4249-9395-8313012388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186.3</c:v>
                </c:pt>
                <c:pt idx="2">
                  <c:v>188.38</c:v>
                </c:pt>
                <c:pt idx="3">
                  <c:v>224.31</c:v>
                </c:pt>
                <c:pt idx="4">
                  <c:v>223.48</c:v>
                </c:pt>
              </c:numCache>
            </c:numRef>
          </c:val>
          <c:smooth val="0"/>
          <c:extLst>
            <c:ext xmlns:c16="http://schemas.microsoft.com/office/drawing/2014/chart" uri="{C3380CC4-5D6E-409C-BE32-E72D297353CC}">
              <c16:uniqueId val="{00000001-AC25-4249-9395-8313012388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涌谷町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14628</v>
      </c>
      <c r="AM8" s="44"/>
      <c r="AN8" s="44"/>
      <c r="AO8" s="44"/>
      <c r="AP8" s="44"/>
      <c r="AQ8" s="44"/>
      <c r="AR8" s="44"/>
      <c r="AS8" s="44"/>
      <c r="AT8" s="45">
        <f>データ!T6</f>
        <v>82.16</v>
      </c>
      <c r="AU8" s="45"/>
      <c r="AV8" s="45"/>
      <c r="AW8" s="45"/>
      <c r="AX8" s="45"/>
      <c r="AY8" s="45"/>
      <c r="AZ8" s="45"/>
      <c r="BA8" s="45"/>
      <c r="BB8" s="45">
        <f>データ!U6</f>
        <v>178.04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60.55</v>
      </c>
      <c r="J10" s="45"/>
      <c r="K10" s="45"/>
      <c r="L10" s="45"/>
      <c r="M10" s="45"/>
      <c r="N10" s="45"/>
      <c r="O10" s="45"/>
      <c r="P10" s="45">
        <f>データ!P6</f>
        <v>45.88</v>
      </c>
      <c r="Q10" s="45"/>
      <c r="R10" s="45"/>
      <c r="S10" s="45"/>
      <c r="T10" s="45"/>
      <c r="U10" s="45"/>
      <c r="V10" s="45"/>
      <c r="W10" s="45">
        <f>データ!Q6</f>
        <v>93.46</v>
      </c>
      <c r="X10" s="45"/>
      <c r="Y10" s="45"/>
      <c r="Z10" s="45"/>
      <c r="AA10" s="45"/>
      <c r="AB10" s="45"/>
      <c r="AC10" s="45"/>
      <c r="AD10" s="44">
        <f>データ!R6</f>
        <v>2910</v>
      </c>
      <c r="AE10" s="44"/>
      <c r="AF10" s="44"/>
      <c r="AG10" s="44"/>
      <c r="AH10" s="44"/>
      <c r="AI10" s="44"/>
      <c r="AJ10" s="44"/>
      <c r="AK10" s="2"/>
      <c r="AL10" s="44">
        <f>データ!V6</f>
        <v>6643</v>
      </c>
      <c r="AM10" s="44"/>
      <c r="AN10" s="44"/>
      <c r="AO10" s="44"/>
      <c r="AP10" s="44"/>
      <c r="AQ10" s="44"/>
      <c r="AR10" s="44"/>
      <c r="AS10" s="44"/>
      <c r="AT10" s="45">
        <f>データ!W6</f>
        <v>2.76</v>
      </c>
      <c r="AU10" s="45"/>
      <c r="AV10" s="45"/>
      <c r="AW10" s="45"/>
      <c r="AX10" s="45"/>
      <c r="AY10" s="45"/>
      <c r="AZ10" s="45"/>
      <c r="BA10" s="45"/>
      <c r="BB10" s="45">
        <f>データ!X6</f>
        <v>2406.88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VqWhnI8MhwCyy825BV8xlHfExF3NTJBe6iyMIS3a3eudiie2wBtGBj+V9SIOuQ5ANWopEe30dkMQztNdMjaBQ==" saltValue="Bru0y19FmhOIkirwJdJX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45012</v>
      </c>
      <c r="D6" s="19">
        <f t="shared" si="3"/>
        <v>46</v>
      </c>
      <c r="E6" s="19">
        <f t="shared" si="3"/>
        <v>17</v>
      </c>
      <c r="F6" s="19">
        <f t="shared" si="3"/>
        <v>1</v>
      </c>
      <c r="G6" s="19">
        <f t="shared" si="3"/>
        <v>0</v>
      </c>
      <c r="H6" s="19" t="str">
        <f t="shared" si="3"/>
        <v>宮城県　涌谷町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60.55</v>
      </c>
      <c r="P6" s="20">
        <f t="shared" si="3"/>
        <v>45.88</v>
      </c>
      <c r="Q6" s="20">
        <f t="shared" si="3"/>
        <v>93.46</v>
      </c>
      <c r="R6" s="20">
        <f t="shared" si="3"/>
        <v>2910</v>
      </c>
      <c r="S6" s="20">
        <f t="shared" si="3"/>
        <v>14628</v>
      </c>
      <c r="T6" s="20">
        <f t="shared" si="3"/>
        <v>82.16</v>
      </c>
      <c r="U6" s="20">
        <f t="shared" si="3"/>
        <v>178.04</v>
      </c>
      <c r="V6" s="20">
        <f t="shared" si="3"/>
        <v>6643</v>
      </c>
      <c r="W6" s="20">
        <f t="shared" si="3"/>
        <v>2.76</v>
      </c>
      <c r="X6" s="20">
        <f t="shared" si="3"/>
        <v>2406.88</v>
      </c>
      <c r="Y6" s="21">
        <f>IF(Y7="",NA(),Y7)</f>
        <v>104.92</v>
      </c>
      <c r="Z6" s="21">
        <f t="shared" ref="Z6:AH6" si="4">IF(Z7="",NA(),Z7)</f>
        <v>102.3</v>
      </c>
      <c r="AA6" s="21">
        <f t="shared" si="4"/>
        <v>101.59</v>
      </c>
      <c r="AB6" s="21">
        <f t="shared" si="4"/>
        <v>102.37</v>
      </c>
      <c r="AC6" s="21">
        <f t="shared" si="4"/>
        <v>103.22</v>
      </c>
      <c r="AD6" s="21">
        <f t="shared" si="4"/>
        <v>109.21</v>
      </c>
      <c r="AE6" s="21">
        <f t="shared" si="4"/>
        <v>107.21</v>
      </c>
      <c r="AF6" s="21">
        <f t="shared" si="4"/>
        <v>107.08</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43.71</v>
      </c>
      <c r="AQ6" s="21">
        <f t="shared" si="5"/>
        <v>45.94</v>
      </c>
      <c r="AR6" s="21">
        <f t="shared" si="5"/>
        <v>31.07</v>
      </c>
      <c r="AS6" s="21">
        <f t="shared" si="5"/>
        <v>37.43</v>
      </c>
      <c r="AT6" s="20" t="str">
        <f>IF(AT7="","",IF(AT7="-","【-】","【"&amp;SUBSTITUTE(TEXT(AT7,"#,##0.00"),"-","△")&amp;"】"))</f>
        <v>【3.03】</v>
      </c>
      <c r="AU6" s="21">
        <f>IF(AU7="",NA(),AU7)</f>
        <v>24.61</v>
      </c>
      <c r="AV6" s="21">
        <f t="shared" ref="AV6:BD6" si="6">IF(AV7="",NA(),AV7)</f>
        <v>28.49</v>
      </c>
      <c r="AW6" s="21">
        <f t="shared" si="6"/>
        <v>31.71</v>
      </c>
      <c r="AX6" s="21">
        <f t="shared" si="6"/>
        <v>33.020000000000003</v>
      </c>
      <c r="AY6" s="21">
        <f t="shared" si="6"/>
        <v>46.6</v>
      </c>
      <c r="AZ6" s="21">
        <f t="shared" si="6"/>
        <v>57.26</v>
      </c>
      <c r="BA6" s="21">
        <f t="shared" si="6"/>
        <v>40.67</v>
      </c>
      <c r="BB6" s="21">
        <f t="shared" si="6"/>
        <v>47.7</v>
      </c>
      <c r="BC6" s="21">
        <f t="shared" si="6"/>
        <v>51.09</v>
      </c>
      <c r="BD6" s="21">
        <f t="shared" si="6"/>
        <v>57.42</v>
      </c>
      <c r="BE6" s="20" t="str">
        <f>IF(BE7="","",IF(BE7="-","【-】","【"&amp;SUBSTITUTE(TEXT(BE7,"#,##0.00"),"-","△")&amp;"】"))</f>
        <v>【78.43】</v>
      </c>
      <c r="BF6" s="21">
        <f>IF(BF7="",NA(),BF7)</f>
        <v>563.65</v>
      </c>
      <c r="BG6" s="21">
        <f t="shared" ref="BG6:BO6" si="7">IF(BG7="",NA(),BG7)</f>
        <v>866.17</v>
      </c>
      <c r="BH6" s="21">
        <f t="shared" si="7"/>
        <v>180.32</v>
      </c>
      <c r="BI6" s="21">
        <f t="shared" si="7"/>
        <v>115.83</v>
      </c>
      <c r="BJ6" s="21">
        <f t="shared" si="7"/>
        <v>141.81</v>
      </c>
      <c r="BK6" s="21">
        <f t="shared" si="7"/>
        <v>1130.42</v>
      </c>
      <c r="BL6" s="21">
        <f t="shared" si="7"/>
        <v>1050.51</v>
      </c>
      <c r="BM6" s="21">
        <f t="shared" si="7"/>
        <v>1102.01</v>
      </c>
      <c r="BN6" s="21">
        <f t="shared" si="7"/>
        <v>1194.56</v>
      </c>
      <c r="BO6" s="21">
        <f t="shared" si="7"/>
        <v>1174.6099999999999</v>
      </c>
      <c r="BP6" s="20" t="str">
        <f>IF(BP7="","",IF(BP7="-","【-】","【"&amp;SUBSTITUTE(TEXT(BP7,"#,##0.00"),"-","△")&amp;"】"))</f>
        <v>【630.82】</v>
      </c>
      <c r="BQ6" s="21">
        <f>IF(BQ7="",NA(),BQ7)</f>
        <v>76.3</v>
      </c>
      <c r="BR6" s="21">
        <f t="shared" ref="BR6:BZ6" si="8">IF(BR7="",NA(),BR7)</f>
        <v>85.94</v>
      </c>
      <c r="BS6" s="21">
        <f t="shared" si="8"/>
        <v>82.07</v>
      </c>
      <c r="BT6" s="21">
        <f t="shared" si="8"/>
        <v>83.96</v>
      </c>
      <c r="BU6" s="21">
        <f t="shared" si="8"/>
        <v>83.55</v>
      </c>
      <c r="BV6" s="21">
        <f t="shared" si="8"/>
        <v>74.17</v>
      </c>
      <c r="BW6" s="21">
        <f t="shared" si="8"/>
        <v>82.65</v>
      </c>
      <c r="BX6" s="21">
        <f t="shared" si="8"/>
        <v>82.55</v>
      </c>
      <c r="BY6" s="21">
        <f t="shared" si="8"/>
        <v>76.78</v>
      </c>
      <c r="BZ6" s="21">
        <f t="shared" si="8"/>
        <v>75.41</v>
      </c>
      <c r="CA6" s="20" t="str">
        <f>IF(CA7="","",IF(CA7="-","【-】","【"&amp;SUBSTITUTE(TEXT(CA7,"#,##0.00"),"-","△")&amp;"】"))</f>
        <v>【97.81】</v>
      </c>
      <c r="CB6" s="21">
        <f>IF(CB7="",NA(),CB7)</f>
        <v>217.1</v>
      </c>
      <c r="CC6" s="21">
        <f t="shared" ref="CC6:CK6" si="9">IF(CC7="",NA(),CC7)</f>
        <v>190.56</v>
      </c>
      <c r="CD6" s="21">
        <f t="shared" si="9"/>
        <v>201.21</v>
      </c>
      <c r="CE6" s="21">
        <f t="shared" si="9"/>
        <v>193.98</v>
      </c>
      <c r="CF6" s="21">
        <f t="shared" si="9"/>
        <v>197.62</v>
      </c>
      <c r="CG6" s="21">
        <f t="shared" si="9"/>
        <v>230.95</v>
      </c>
      <c r="CH6" s="21">
        <f t="shared" si="9"/>
        <v>186.3</v>
      </c>
      <c r="CI6" s="21">
        <f t="shared" si="9"/>
        <v>188.38</v>
      </c>
      <c r="CJ6" s="21">
        <f t="shared" si="9"/>
        <v>224.31</v>
      </c>
      <c r="CK6" s="21">
        <f t="shared" si="9"/>
        <v>223.48</v>
      </c>
      <c r="CL6" s="20" t="str">
        <f>IF(CL7="","",IF(CL7="-","【-】","【"&amp;SUBSTITUTE(TEXT(CL7,"#,##0.00"),"-","△")&amp;"】"))</f>
        <v>【138.75】</v>
      </c>
      <c r="CM6" s="21">
        <f>IF(CM7="",NA(),CM7)</f>
        <v>44.36</v>
      </c>
      <c r="CN6" s="21">
        <f t="shared" ref="CN6:CV6" si="10">IF(CN7="",NA(),CN7)</f>
        <v>45.37</v>
      </c>
      <c r="CO6" s="21">
        <f t="shared" si="10"/>
        <v>44.3</v>
      </c>
      <c r="CP6" s="21">
        <f t="shared" si="10"/>
        <v>44.06</v>
      </c>
      <c r="CQ6" s="21">
        <f t="shared" si="10"/>
        <v>42.75</v>
      </c>
      <c r="CR6" s="21">
        <f t="shared" si="10"/>
        <v>49.27</v>
      </c>
      <c r="CS6" s="21">
        <f t="shared" si="10"/>
        <v>50.53</v>
      </c>
      <c r="CT6" s="21">
        <f t="shared" si="10"/>
        <v>51.42</v>
      </c>
      <c r="CU6" s="21">
        <f t="shared" si="10"/>
        <v>47.32</v>
      </c>
      <c r="CV6" s="21">
        <f t="shared" si="10"/>
        <v>48.03</v>
      </c>
      <c r="CW6" s="20" t="str">
        <f>IF(CW7="","",IF(CW7="-","【-】","【"&amp;SUBSTITUTE(TEXT(CW7,"#,##0.00"),"-","△")&amp;"】"))</f>
        <v>【58.94】</v>
      </c>
      <c r="CX6" s="21">
        <f>IF(CX7="",NA(),CX7)</f>
        <v>69.34</v>
      </c>
      <c r="CY6" s="21">
        <f t="shared" ref="CY6:DG6" si="11">IF(CY7="",NA(),CY7)</f>
        <v>69.41</v>
      </c>
      <c r="CZ6" s="21">
        <f t="shared" si="11"/>
        <v>70.540000000000006</v>
      </c>
      <c r="DA6" s="21">
        <f t="shared" si="11"/>
        <v>70.040000000000006</v>
      </c>
      <c r="DB6" s="21">
        <f t="shared" si="11"/>
        <v>70.739999999999995</v>
      </c>
      <c r="DC6" s="21">
        <f t="shared" si="11"/>
        <v>83.16</v>
      </c>
      <c r="DD6" s="21">
        <f t="shared" si="11"/>
        <v>82.08</v>
      </c>
      <c r="DE6" s="21">
        <f t="shared" si="11"/>
        <v>81.34</v>
      </c>
      <c r="DF6" s="21">
        <f t="shared" si="11"/>
        <v>81.33</v>
      </c>
      <c r="DG6" s="21">
        <f t="shared" si="11"/>
        <v>80.95</v>
      </c>
      <c r="DH6" s="20" t="str">
        <f>IF(DH7="","",IF(DH7="-","【-】","【"&amp;SUBSTITUTE(TEXT(DH7,"#,##0.00"),"-","△")&amp;"】"))</f>
        <v>【95.91】</v>
      </c>
      <c r="DI6" s="21">
        <f>IF(DI7="",NA(),DI7)</f>
        <v>5.54</v>
      </c>
      <c r="DJ6" s="21">
        <f t="shared" ref="DJ6:DR6" si="12">IF(DJ7="",NA(),DJ7)</f>
        <v>8.3000000000000007</v>
      </c>
      <c r="DK6" s="21">
        <f t="shared" si="12"/>
        <v>10.97</v>
      </c>
      <c r="DL6" s="21">
        <f t="shared" si="12"/>
        <v>13.66</v>
      </c>
      <c r="DM6" s="21">
        <f t="shared" si="12"/>
        <v>16.3</v>
      </c>
      <c r="DN6" s="21">
        <f t="shared" si="12"/>
        <v>24.1</v>
      </c>
      <c r="DO6" s="21">
        <f t="shared" si="12"/>
        <v>12.7</v>
      </c>
      <c r="DP6" s="21">
        <f t="shared" si="12"/>
        <v>14.65</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1.65</v>
      </c>
      <c r="EL6" s="21">
        <f t="shared" si="14"/>
        <v>0.14000000000000001</v>
      </c>
      <c r="EM6" s="21">
        <f t="shared" si="14"/>
        <v>0.09</v>
      </c>
      <c r="EN6" s="21">
        <f t="shared" si="14"/>
        <v>0.1</v>
      </c>
      <c r="EO6" s="20" t="str">
        <f>IF(EO7="","",IF(EO7="-","【-】","【"&amp;SUBSTITUTE(TEXT(EO7,"#,##0.00"),"-","△")&amp;"】"))</f>
        <v>【0.22】</v>
      </c>
    </row>
    <row r="7" spans="1:148" s="22" customFormat="1" x14ac:dyDescent="0.15">
      <c r="A7" s="14"/>
      <c r="B7" s="23">
        <v>2023</v>
      </c>
      <c r="C7" s="23">
        <v>45012</v>
      </c>
      <c r="D7" s="23">
        <v>46</v>
      </c>
      <c r="E7" s="23">
        <v>17</v>
      </c>
      <c r="F7" s="23">
        <v>1</v>
      </c>
      <c r="G7" s="23">
        <v>0</v>
      </c>
      <c r="H7" s="23" t="s">
        <v>96</v>
      </c>
      <c r="I7" s="23" t="s">
        <v>97</v>
      </c>
      <c r="J7" s="23" t="s">
        <v>98</v>
      </c>
      <c r="K7" s="23" t="s">
        <v>99</v>
      </c>
      <c r="L7" s="23" t="s">
        <v>100</v>
      </c>
      <c r="M7" s="23" t="s">
        <v>101</v>
      </c>
      <c r="N7" s="24" t="s">
        <v>102</v>
      </c>
      <c r="O7" s="24">
        <v>60.55</v>
      </c>
      <c r="P7" s="24">
        <v>45.88</v>
      </c>
      <c r="Q7" s="24">
        <v>93.46</v>
      </c>
      <c r="R7" s="24">
        <v>2910</v>
      </c>
      <c r="S7" s="24">
        <v>14628</v>
      </c>
      <c r="T7" s="24">
        <v>82.16</v>
      </c>
      <c r="U7" s="24">
        <v>178.04</v>
      </c>
      <c r="V7" s="24">
        <v>6643</v>
      </c>
      <c r="W7" s="24">
        <v>2.76</v>
      </c>
      <c r="X7" s="24">
        <v>2406.88</v>
      </c>
      <c r="Y7" s="24">
        <v>104.92</v>
      </c>
      <c r="Z7" s="24">
        <v>102.3</v>
      </c>
      <c r="AA7" s="24">
        <v>101.59</v>
      </c>
      <c r="AB7" s="24">
        <v>102.37</v>
      </c>
      <c r="AC7" s="24">
        <v>103.22</v>
      </c>
      <c r="AD7" s="24">
        <v>109.21</v>
      </c>
      <c r="AE7" s="24">
        <v>107.21</v>
      </c>
      <c r="AF7" s="24">
        <v>107.08</v>
      </c>
      <c r="AG7" s="24">
        <v>107.19</v>
      </c>
      <c r="AH7" s="24">
        <v>107.04</v>
      </c>
      <c r="AI7" s="24">
        <v>105.91</v>
      </c>
      <c r="AJ7" s="24">
        <v>0</v>
      </c>
      <c r="AK7" s="24">
        <v>0</v>
      </c>
      <c r="AL7" s="24">
        <v>0</v>
      </c>
      <c r="AM7" s="24">
        <v>0</v>
      </c>
      <c r="AN7" s="24">
        <v>0</v>
      </c>
      <c r="AO7" s="24">
        <v>15.73</v>
      </c>
      <c r="AP7" s="24">
        <v>43.71</v>
      </c>
      <c r="AQ7" s="24">
        <v>45.94</v>
      </c>
      <c r="AR7" s="24">
        <v>31.07</v>
      </c>
      <c r="AS7" s="24">
        <v>37.43</v>
      </c>
      <c r="AT7" s="24">
        <v>3.03</v>
      </c>
      <c r="AU7" s="24">
        <v>24.61</v>
      </c>
      <c r="AV7" s="24">
        <v>28.49</v>
      </c>
      <c r="AW7" s="24">
        <v>31.71</v>
      </c>
      <c r="AX7" s="24">
        <v>33.020000000000003</v>
      </c>
      <c r="AY7" s="24">
        <v>46.6</v>
      </c>
      <c r="AZ7" s="24">
        <v>57.26</v>
      </c>
      <c r="BA7" s="24">
        <v>40.67</v>
      </c>
      <c r="BB7" s="24">
        <v>47.7</v>
      </c>
      <c r="BC7" s="24">
        <v>51.09</v>
      </c>
      <c r="BD7" s="24">
        <v>57.42</v>
      </c>
      <c r="BE7" s="24">
        <v>78.430000000000007</v>
      </c>
      <c r="BF7" s="24">
        <v>563.65</v>
      </c>
      <c r="BG7" s="24">
        <v>866.17</v>
      </c>
      <c r="BH7" s="24">
        <v>180.32</v>
      </c>
      <c r="BI7" s="24">
        <v>115.83</v>
      </c>
      <c r="BJ7" s="24">
        <v>141.81</v>
      </c>
      <c r="BK7" s="24">
        <v>1130.42</v>
      </c>
      <c r="BL7" s="24">
        <v>1050.51</v>
      </c>
      <c r="BM7" s="24">
        <v>1102.01</v>
      </c>
      <c r="BN7" s="24">
        <v>1194.56</v>
      </c>
      <c r="BO7" s="24">
        <v>1174.6099999999999</v>
      </c>
      <c r="BP7" s="24">
        <v>630.82000000000005</v>
      </c>
      <c r="BQ7" s="24">
        <v>76.3</v>
      </c>
      <c r="BR7" s="24">
        <v>85.94</v>
      </c>
      <c r="BS7" s="24">
        <v>82.07</v>
      </c>
      <c r="BT7" s="24">
        <v>83.96</v>
      </c>
      <c r="BU7" s="24">
        <v>83.55</v>
      </c>
      <c r="BV7" s="24">
        <v>74.17</v>
      </c>
      <c r="BW7" s="24">
        <v>82.65</v>
      </c>
      <c r="BX7" s="24">
        <v>82.55</v>
      </c>
      <c r="BY7" s="24">
        <v>76.78</v>
      </c>
      <c r="BZ7" s="24">
        <v>75.41</v>
      </c>
      <c r="CA7" s="24">
        <v>97.81</v>
      </c>
      <c r="CB7" s="24">
        <v>217.1</v>
      </c>
      <c r="CC7" s="24">
        <v>190.56</v>
      </c>
      <c r="CD7" s="24">
        <v>201.21</v>
      </c>
      <c r="CE7" s="24">
        <v>193.98</v>
      </c>
      <c r="CF7" s="24">
        <v>197.62</v>
      </c>
      <c r="CG7" s="24">
        <v>230.95</v>
      </c>
      <c r="CH7" s="24">
        <v>186.3</v>
      </c>
      <c r="CI7" s="24">
        <v>188.38</v>
      </c>
      <c r="CJ7" s="24">
        <v>224.31</v>
      </c>
      <c r="CK7" s="24">
        <v>223.48</v>
      </c>
      <c r="CL7" s="24">
        <v>138.75</v>
      </c>
      <c r="CM7" s="24">
        <v>44.36</v>
      </c>
      <c r="CN7" s="24">
        <v>45.37</v>
      </c>
      <c r="CO7" s="24">
        <v>44.3</v>
      </c>
      <c r="CP7" s="24">
        <v>44.06</v>
      </c>
      <c r="CQ7" s="24">
        <v>42.75</v>
      </c>
      <c r="CR7" s="24">
        <v>49.27</v>
      </c>
      <c r="CS7" s="24">
        <v>50.53</v>
      </c>
      <c r="CT7" s="24">
        <v>51.42</v>
      </c>
      <c r="CU7" s="24">
        <v>47.32</v>
      </c>
      <c r="CV7" s="24">
        <v>48.03</v>
      </c>
      <c r="CW7" s="24">
        <v>58.94</v>
      </c>
      <c r="CX7" s="24">
        <v>69.34</v>
      </c>
      <c r="CY7" s="24">
        <v>69.41</v>
      </c>
      <c r="CZ7" s="24">
        <v>70.540000000000006</v>
      </c>
      <c r="DA7" s="24">
        <v>70.040000000000006</v>
      </c>
      <c r="DB7" s="24">
        <v>70.739999999999995</v>
      </c>
      <c r="DC7" s="24">
        <v>83.16</v>
      </c>
      <c r="DD7" s="24">
        <v>82.08</v>
      </c>
      <c r="DE7" s="24">
        <v>81.34</v>
      </c>
      <c r="DF7" s="24">
        <v>81.33</v>
      </c>
      <c r="DG7" s="24">
        <v>80.95</v>
      </c>
      <c r="DH7" s="24">
        <v>95.91</v>
      </c>
      <c r="DI7" s="24">
        <v>5.54</v>
      </c>
      <c r="DJ7" s="24">
        <v>8.3000000000000007</v>
      </c>
      <c r="DK7" s="24">
        <v>10.97</v>
      </c>
      <c r="DL7" s="24">
        <v>13.66</v>
      </c>
      <c r="DM7" s="24">
        <v>16.3</v>
      </c>
      <c r="DN7" s="24">
        <v>24.1</v>
      </c>
      <c r="DO7" s="24">
        <v>12.7</v>
      </c>
      <c r="DP7" s="24">
        <v>14.65</v>
      </c>
      <c r="DQ7" s="24">
        <v>22.89</v>
      </c>
      <c r="DR7" s="24">
        <v>23.37</v>
      </c>
      <c r="DS7" s="24">
        <v>41.09</v>
      </c>
      <c r="DT7" s="24">
        <v>0</v>
      </c>
      <c r="DU7" s="24">
        <v>0</v>
      </c>
      <c r="DV7" s="24">
        <v>0</v>
      </c>
      <c r="DW7" s="24">
        <v>0</v>
      </c>
      <c r="DX7" s="24">
        <v>0</v>
      </c>
      <c r="DY7" s="24">
        <v>0</v>
      </c>
      <c r="DZ7" s="24">
        <v>0</v>
      </c>
      <c r="EA7" s="24">
        <v>0.1</v>
      </c>
      <c r="EB7" s="24">
        <v>0</v>
      </c>
      <c r="EC7" s="24">
        <v>0</v>
      </c>
      <c r="ED7" s="24">
        <v>8.68</v>
      </c>
      <c r="EE7" s="24">
        <v>0</v>
      </c>
      <c r="EF7" s="24">
        <v>0</v>
      </c>
      <c r="EG7" s="24">
        <v>0</v>
      </c>
      <c r="EH7" s="24">
        <v>0</v>
      </c>
      <c r="EI7" s="24">
        <v>0</v>
      </c>
      <c r="EJ7" s="24">
        <v>0.1</v>
      </c>
      <c r="EK7" s="24">
        <v>1.65</v>
      </c>
      <c r="EL7" s="24">
        <v>0.14000000000000001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2025-01-31T05:59:43Z</cp:lastPrinted>
  <dcterms:created xsi:type="dcterms:W3CDTF">2024-12-19T01:12:09Z</dcterms:created>
  <dcterms:modified xsi:type="dcterms:W3CDTF">2025-03-03T06:13:44Z</dcterms:modified>
  <cp:category/>
</cp:coreProperties>
</file>