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2_涌谷町★☆\02_修正\"/>
    </mc:Choice>
  </mc:AlternateContent>
  <xr:revisionPtr revIDLastSave="0" documentId="13_ncr:1_{3C668695-FC27-4983-8C80-70EAE9BC0C75}" xr6:coauthVersionLast="47" xr6:coauthVersionMax="47" xr10:uidLastSave="{00000000-0000-0000-0000-000000000000}"/>
  <workbookProtection workbookAlgorithmName="SHA-512" workbookHashValue="SNPnXFy0gzvULC0rQWKBee9Imz3lYyaZ22pp1ogRs9QOQb1cGqnRaFstDpyn62E7n2EqsxBrwCt9LUSPS5Kc7g==" workbookSaltValue="y4fRvOTWshL8k1N2U5fx3Q==" workbookSpinCount="100000" lockStructure="1"/>
  <bookViews>
    <workbookView xWindow="20370" yWindow="-210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 r="AL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<sst xmlns="http://schemas.openxmlformats.org/spreadsheetml/2006/main" count="231" uniqueCount="116">
  <si>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</si>
  <si>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</si>
  <si>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</si>
  <si>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</si>
  <si>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</si>
  <si>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</si>
  <si>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</si>
  <si>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</si>
  <si>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</si>
  <si>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</si>
  <si>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</si>
  <si>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</si>
  <si>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</si>
  <si>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</si>
  <si>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</si>
  <si>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</si>
  <si>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</si>
  <si>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</si>
  <si>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</si>
  <si>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</si>
  <si>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</si>
  <si>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</si>
  <si>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</si>
  <si>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</si>
  <si>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</si>
  <si>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</si>
  <si>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</si>
  <si>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</si>
  <si>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</si>
  <si>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</si>
  <si>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</si>
  <si>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</si>
  <si>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</si>
  <si>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</si>
  <si>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</si>
  <si>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</si>
  <si>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</si>
  <si>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</si>
  <si>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</si>
  <si>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</si>
  <si>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</si>
  <si>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</si>
  <si>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</si>
  <si>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</si>
  <si>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</si>
  <si>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</si>
  <si>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</si>
  <si>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</si>
  <si>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</si>
  <si>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</si>
  <si>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</si>
  <si>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</si>
  <si>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</si>
  <si>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</si>
  <si>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</si>
  <si>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</si>
  <si>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</si>
  <si>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</si>
  <si>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</si>
  <si>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</si>
  <si>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</si>
  <si>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</si>
  <si>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</si>
  <si>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</si>
  <si>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</si>
  <si>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</si>
  <si>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</si>
  <si>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</si>
  <si>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</si>
  <si>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</si>
  <si>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</si>
  <si>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</si>
  <si>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</si>
  <si>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</si>
  <si>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</si>
  <si>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</si>
  <si>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</si>
  <si>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</si>
  <si>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</si>
  <si>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</si>
  <si>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</si>
  <si>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</si>
  <si>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</si>
  <si>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</si>
  <si>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</si>
  <si>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</si>
  <si>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</si>
  <si>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</si>
  <si>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</si>
  <si>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</si>
  <si>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</si>
  <si>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</si>
  <si>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</si>
  <si>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</si>
  <si>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</si>
  <si>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</si>
  <si>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</si>
  <si>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</si>
  <si>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</si>
  <si>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</si>
  <si>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</si>
  <si>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</si>
  <si>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</si>
  <si>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</si>
  <si>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</si>
  <si>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</si>
  <si>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</si>
  <si>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</si>
  <si>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</si>
  <si>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</si>
  <si>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</si>
  <si>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</si>
  <si>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</si>
  <si>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9.8000000000000007"/>
        <rFont val="ＭＳ ゴシック"/>
        <family val="3"/>
        <charset val="128"/>
      </rPr>
      <t>【経常収支比率】
100％を上回っているが、一般会計繰入金によるところが大きい。営業収支の改善に努めながら、新規の企業債の借入を抑制、施設の省エネ化など費用の縮減を図っていき、指標の維持を目指していく。
【流動比率】
指標は改善している。今後も突発的な支出に備え更なる指標の改善を図っていく。
【企業債残高対事業規模比率】
企業債の償還が進み、新規の企業債の借入も抑制されていることから指標は改善している。今後も更新事業の投資規模を見定めながら、持続可能な事業運営を目指していく。
【経費回収率】
前年度の比較で14.94ポイント下回り、使用料収入の減少による先行きの厳しさが増している状況である。汚水処理費の削減、効率的な事業運営を維持しつつ将来的な使用料改定についても視野に入れていく。
【汚水処理原価】
前年度と比較すると66.55ポイント上がった。人口減少による有収水量の減、物価高騰に伴い費用が増加傾向にあることから、経費削減に努め事業運営していきたい。</t>
    </r>
    <r>
      <rPr>
        <sz val="9.8000000000000007"/>
        <color rgb="FFFF0000"/>
        <rFont val="ＭＳ ゴシック"/>
        <family val="3"/>
        <charset val="128"/>
      </rPr>
      <t xml:space="preserve">
</t>
    </r>
    <r>
      <rPr>
        <sz val="9.8000000000000007"/>
        <rFont val="ＭＳ ゴシック"/>
        <family val="3"/>
        <charset val="128"/>
      </rPr>
      <t>【施設利用率】
計画時の人口と乖離が大きく、有収水量の増加が見込めない中で、指標の改善は困難である。将来人口に見合ったダウンサイジングを検討し、当面は施設の余剰分を、災害時や施設更新時のバックアップ機能として維持していく。
【水洗化率】
人口減少、高齢化が進んでいる地域であり、新規の接続が低い状況になっている。そのため指標が伸び悩んでいる状況であるため、接続率が低い地区を対象に戸別訪問など普及促進に努めていく。</t>
    </r>
    <r>
      <rPr>
        <sz val="9.8000000000000007"/>
        <color rgb="FFFF0000"/>
        <rFont val="ＭＳ ゴシック"/>
        <family val="3"/>
        <charset val="128"/>
      </rPr>
      <t xml:space="preserve">
</t>
    </r>
    <rPh sb="14" eb="16">
      <t>ウワマワ</t>
    </rPh>
    <rPh sb="28" eb="29">
      <t>キン</t>
    </rPh>
    <rPh sb="36" eb="37">
      <t>オオ</t>
    </rPh>
    <rPh sb="40" eb="42">
      <t>エイギョウ</t>
    </rPh>
    <rPh sb="42" eb="44">
      <t>シュウシ</t>
    </rPh>
    <rPh sb="45" eb="47">
      <t>カイゼン</t>
    </rPh>
    <rPh sb="48" eb="49">
      <t>ツト</t>
    </rPh>
    <rPh sb="54" eb="56">
      <t>シンキ</t>
    </rPh>
    <rPh sb="57" eb="60">
      <t>キギョウサイ</t>
    </rPh>
    <rPh sb="61" eb="63">
      <t>カリイレ</t>
    </rPh>
    <rPh sb="64" eb="66">
      <t>ヨクセイ</t>
    </rPh>
    <rPh sb="67" eb="69">
      <t>シセツ</t>
    </rPh>
    <rPh sb="70" eb="71">
      <t>ショウ</t>
    </rPh>
    <rPh sb="73" eb="74">
      <t>カ</t>
    </rPh>
    <rPh sb="76" eb="78">
      <t>ヒヨウ</t>
    </rPh>
    <rPh sb="79" eb="81">
      <t>シュクゲン</t>
    </rPh>
    <rPh sb="82" eb="83">
      <t>ハカ</t>
    </rPh>
    <rPh sb="88" eb="90">
      <t>シヒョウ</t>
    </rPh>
    <rPh sb="91" eb="93">
      <t>イジ</t>
    </rPh>
    <rPh sb="94" eb="96">
      <t>メザ</t>
    </rPh>
    <rPh sb="103" eb="105">
      <t>リュウドウ</t>
    </rPh>
    <rPh sb="105" eb="107">
      <t>ヒリツ</t>
    </rPh>
    <rPh sb="109" eb="111">
      <t>シヒョウ</t>
    </rPh>
    <rPh sb="112" eb="114">
      <t>カイゼン</t>
    </rPh>
    <rPh sb="119" eb="121">
      <t>コンゴ</t>
    </rPh>
    <rPh sb="122" eb="124">
      <t>トッパツ</t>
    </rPh>
    <rPh sb="126" eb="128">
      <t>シシュツ</t>
    </rPh>
    <rPh sb="129" eb="130">
      <t>ソナ</t>
    </rPh>
    <rPh sb="131" eb="132">
      <t>サラ</t>
    </rPh>
    <rPh sb="134" eb="136">
      <t>シヒョウ</t>
    </rPh>
    <rPh sb="137" eb="139">
      <t>カイゼン</t>
    </rPh>
    <rPh sb="140" eb="141">
      <t>ハカ</t>
    </rPh>
    <rPh sb="148" eb="151">
      <t>キギョウサイ</t>
    </rPh>
    <rPh sb="151" eb="153">
      <t>ザンダカ</t>
    </rPh>
    <rPh sb="153" eb="154">
      <t>タイ</t>
    </rPh>
    <rPh sb="154" eb="156">
      <t>ジギョウ</t>
    </rPh>
    <rPh sb="156" eb="158">
      <t>キボ</t>
    </rPh>
    <rPh sb="158" eb="160">
      <t>ヒリツ</t>
    </rPh>
    <rPh sb="162" eb="165">
      <t>キギョウサイ</t>
    </rPh>
    <rPh sb="166" eb="168">
      <t>ショウカン</t>
    </rPh>
    <rPh sb="169" eb="170">
      <t>スス</t>
    </rPh>
    <rPh sb="172" eb="174">
      <t>シンキ</t>
    </rPh>
    <rPh sb="175" eb="178">
      <t>キギョウサイ</t>
    </rPh>
    <rPh sb="179" eb="181">
      <t>カリイレ</t>
    </rPh>
    <rPh sb="182" eb="184">
      <t>ヨクセイ</t>
    </rPh>
    <rPh sb="203" eb="205">
      <t>コンゴ</t>
    </rPh>
    <rPh sb="206" eb="208">
      <t>コウシン</t>
    </rPh>
    <rPh sb="208" eb="210">
      <t>ジギョウ</t>
    </rPh>
    <rPh sb="211" eb="213">
      <t>トウシ</t>
    </rPh>
    <rPh sb="213" eb="215">
      <t>キボ</t>
    </rPh>
    <rPh sb="216" eb="218">
      <t>ミサダ</t>
    </rPh>
    <rPh sb="223" eb="225">
      <t>ジゾク</t>
    </rPh>
    <rPh sb="225" eb="227">
      <t>カノウ</t>
    </rPh>
    <rPh sb="228" eb="232">
      <t>ジギョウウンエイ</t>
    </rPh>
    <rPh sb="233" eb="235">
      <t>メザ</t>
    </rPh>
    <rPh sb="239" eb="241">
      <t>ケイコウ</t>
    </rPh>
    <rPh sb="246" eb="248">
      <t>ケイエイ</t>
    </rPh>
    <rPh sb="249" eb="252">
      <t>ゼンネンド</t>
    </rPh>
    <rPh sb="253" eb="255">
      <t>ヒカク</t>
    </rPh>
    <rPh sb="265" eb="266">
      <t>シタ</t>
    </rPh>
    <rPh sb="269" eb="272">
      <t>シヨウリョウ</t>
    </rPh>
    <rPh sb="272" eb="274">
      <t>シュウニュウ</t>
    </rPh>
    <rPh sb="275" eb="277">
      <t>ゲンショウ</t>
    </rPh>
    <rPh sb="280" eb="282">
      <t>サキユ</t>
    </rPh>
    <rPh sb="284" eb="285">
      <t>キビ</t>
    </rPh>
    <rPh sb="288" eb="289">
      <t>マ</t>
    </rPh>
    <rPh sb="293" eb="295">
      <t>ジョウキョウ</t>
    </rPh>
    <rPh sb="299" eb="301">
      <t>オスイ</t>
    </rPh>
    <rPh sb="301" eb="304">
      <t>ショリヒ</t>
    </rPh>
    <rPh sb="305" eb="307">
      <t>サクゲン</t>
    </rPh>
    <rPh sb="308" eb="311">
      <t>コウリツテキ</t>
    </rPh>
    <rPh sb="312" eb="314">
      <t>ジギョウ</t>
    </rPh>
    <rPh sb="314" eb="316">
      <t>ウンエイ</t>
    </rPh>
    <rPh sb="322" eb="325">
      <t>ショウライテキ</t>
    </rPh>
    <rPh sb="326" eb="329">
      <t>シヨウリョウ</t>
    </rPh>
    <rPh sb="329" eb="331">
      <t>カイテイ</t>
    </rPh>
    <rPh sb="336" eb="338">
      <t>シヤ</t>
    </rPh>
    <rPh sb="339" eb="340">
      <t>イ</t>
    </rPh>
    <rPh sb="346" eb="347">
      <t>ツト</t>
    </rPh>
    <rPh sb="349" eb="351">
      <t>シヒョウ</t>
    </rPh>
    <rPh sb="352" eb="354">
      <t>カイゼン</t>
    </rPh>
    <rPh sb="355" eb="358">
      <t>ゼンネンド</t>
    </rPh>
    <rPh sb="359" eb="361">
      <t>ヒカク</t>
    </rPh>
    <rPh sb="373" eb="374">
      <t>ア</t>
    </rPh>
    <rPh sb="392" eb="394">
      <t>ブッカ</t>
    </rPh>
    <rPh sb="394" eb="396">
      <t>コウトウ</t>
    </rPh>
    <rPh sb="397" eb="398">
      <t>トモナ</t>
    </rPh>
    <rPh sb="399" eb="401">
      <t>ヒヨウ</t>
    </rPh>
    <rPh sb="402" eb="404">
      <t>ゾウカ</t>
    </rPh>
    <rPh sb="404" eb="406">
      <t>ケイコウ</t>
    </rPh>
    <rPh sb="414" eb="416">
      <t>ケイヒ</t>
    </rPh>
    <rPh sb="416" eb="418">
      <t>サクゲン</t>
    </rPh>
    <rPh sb="419" eb="420">
      <t>ツト</t>
    </rPh>
    <rPh sb="421" eb="423">
      <t>ジギョウ</t>
    </rPh>
    <rPh sb="423" eb="425">
      <t>ウンエイ</t>
    </rPh>
    <rPh sb="434" eb="435">
      <t>ナカ</t>
    </rPh>
    <rPh sb="448" eb="450">
      <t>カイリ</t>
    </rPh>
    <rPh sb="451" eb="452">
      <t>オオ</t>
    </rPh>
    <rPh sb="455" eb="457">
      <t>ミア</t>
    </rPh>
    <rPh sb="477" eb="479">
      <t>オスイ</t>
    </rPh>
    <rPh sb="479" eb="481">
      <t>ショリ</t>
    </rPh>
    <rPh sb="481" eb="483">
      <t>ゲンカ</t>
    </rPh>
    <rPh sb="487" eb="489">
      <t>ネンネン</t>
    </rPh>
    <rPh sb="499" eb="500">
      <t>マ</t>
    </rPh>
    <rPh sb="501" eb="503">
      <t>ルイジ</t>
    </rPh>
    <rPh sb="503" eb="505">
      <t>ダンタイ</t>
    </rPh>
    <rPh sb="508" eb="509">
      <t>タカ</t>
    </rPh>
    <rPh sb="511" eb="513">
      <t>ヨジョウ</t>
    </rPh>
    <rPh sb="516" eb="518">
      <t>ユウシュウ</t>
    </rPh>
    <rPh sb="519" eb="522">
      <t>チイキテキ</t>
    </rPh>
    <rPh sb="525" eb="526">
      <t>モノ</t>
    </rPh>
    <rPh sb="526" eb="528">
      <t>セタイ</t>
    </rPh>
    <rPh sb="529" eb="530">
      <t>オオ</t>
    </rPh>
    <rPh sb="538" eb="539">
      <t>ヒク</t>
    </rPh>
    <rPh sb="552" eb="554">
      <t>ジンコウ</t>
    </rPh>
    <rPh sb="554" eb="556">
      <t>ゲンショウ</t>
    </rPh>
    <rPh sb="557" eb="560">
      <t>コウレイカ</t>
    </rPh>
    <rPh sb="561" eb="562">
      <t>スス</t>
    </rPh>
    <rPh sb="566" eb="568">
      <t>チイキ</t>
    </rPh>
    <rPh sb="577" eb="578">
      <t>アタラ</t>
    </rPh>
    <rPh sb="586" eb="588">
      <t>コウアン</t>
    </rPh>
    <rPh sb="592" eb="594">
      <t>シセツ</t>
    </rPh>
    <rPh sb="594" eb="597">
      <t>リヨウリツ</t>
    </rPh>
    <rPh sb="601" eb="603">
      <t>ショウライ</t>
    </rPh>
    <rPh sb="603" eb="605">
      <t>スイケイ</t>
    </rPh>
    <rPh sb="606" eb="608">
      <t>カンアンシヒョウカイゼンコンナンケントウトウメンシセツヨユウブンサイガイジシセツコウシンジキノウイジスイセンカシヒョウノジョウキョウトウショケイカクジカクホサクショウシコウレイカススシヨウリョウシュウニュウゲンショウツヅヒツヅフキュウ</t>
    </rPh>
    <rPh sb="611" eb="613">
      <t>セツゾク</t>
    </rPh>
    <rPh sb="613" eb="614">
      <t>リツ</t>
    </rPh>
    <rPh sb="615" eb="616">
      <t>ヒク</t>
    </rPh>
    <rPh sb="617" eb="619">
      <t>チク</t>
    </rPh>
    <rPh sb="620" eb="622">
      <t>タイショウ</t>
    </rPh>
    <rPh sb="623" eb="625">
      <t>コベツ</t>
    </rPh>
    <rPh sb="625" eb="627">
      <t>ホウモン</t>
    </rPh>
    <rPh sb="634" eb="635">
      <t>ツト</t>
    </rPh>
    <phoneticPr fontId="4"/>
  </si>
  <si>
    <r>
      <t>　</t>
    </r>
    <r>
      <rPr>
        <sz val="10"/>
        <color theme="1"/>
        <rFont val="ＭＳ ゴシック"/>
        <family val="3"/>
        <charset val="128"/>
      </rPr>
      <t>経営努力を続け、指標は総じて改善傾向にあると思われるが、近年の物価高に伴うランニングコストを予測すると厳しい経営状況は続くと思慮される。費用の最小化を図りつつ、持続可能な経営のた</t>
    </r>
    <r>
      <rPr>
        <sz val="10"/>
        <rFont val="ＭＳ ゴシック"/>
        <family val="3"/>
        <charset val="128"/>
      </rPr>
      <t>め、令和７年度に改定を行う経営戦略を基に、事業の効率化・適正化を検討していきたい。</t>
    </r>
    <r>
      <rPr>
        <sz val="10"/>
        <color theme="1"/>
        <rFont val="ＭＳ ゴシック"/>
        <family val="3"/>
        <charset val="128"/>
      </rPr>
      <t xml:space="preserve">
　</t>
    </r>
    <r>
      <rPr>
        <sz val="10"/>
        <color rgb="FFFF0000"/>
        <rFont val="ＭＳ ゴシック"/>
        <family val="3"/>
        <charset val="128"/>
      </rPr>
      <t xml:space="preserve">
</t>
    </r>
    <rPh sb="1" eb="3">
      <t>ケイエイ</t>
    </rPh>
    <rPh sb="3" eb="5">
      <t>ドリョク</t>
    </rPh>
    <rPh sb="6" eb="7">
      <t>ツヅ</t>
    </rPh>
    <rPh sb="9" eb="11">
      <t>シヒョウ</t>
    </rPh>
    <rPh sb="12" eb="13">
      <t>ソウ</t>
    </rPh>
    <rPh sb="15" eb="17">
      <t>カイゼン</t>
    </rPh>
    <rPh sb="17" eb="19">
      <t>ケイコウ</t>
    </rPh>
    <rPh sb="23" eb="24">
      <t>オモ</t>
    </rPh>
    <rPh sb="29" eb="31">
      <t>キンネン</t>
    </rPh>
    <rPh sb="32" eb="35">
      <t>ブッカダカ</t>
    </rPh>
    <rPh sb="36" eb="37">
      <t>トモナ</t>
    </rPh>
    <rPh sb="47" eb="49">
      <t>ヨソク</t>
    </rPh>
    <rPh sb="52" eb="53">
      <t>キビ</t>
    </rPh>
    <rPh sb="55" eb="57">
      <t>ケイエイ</t>
    </rPh>
    <rPh sb="57" eb="59">
      <t>ジョウキョウ</t>
    </rPh>
    <rPh sb="60" eb="61">
      <t>ツヅ</t>
    </rPh>
    <rPh sb="63" eb="65">
      <t>シリョ</t>
    </rPh>
    <rPh sb="69" eb="71">
      <t>ヒヨウ</t>
    </rPh>
    <rPh sb="72" eb="75">
      <t>サイショウカ</t>
    </rPh>
    <rPh sb="76" eb="77">
      <t>ハカ</t>
    </rPh>
    <rPh sb="81" eb="83">
      <t>ジゾク</t>
    </rPh>
    <rPh sb="83" eb="85">
      <t>カノウ</t>
    </rPh>
    <rPh sb="86" eb="88">
      <t>ケイエイ</t>
    </rPh>
    <rPh sb="92" eb="94">
      <t>レイワ</t>
    </rPh>
    <rPh sb="95" eb="97">
      <t>ネンド</t>
    </rPh>
    <rPh sb="98" eb="100">
      <t>カイテイ</t>
    </rPh>
    <rPh sb="101" eb="102">
      <t>オコナ</t>
    </rPh>
    <rPh sb="103" eb="105">
      <t>ケイエイ</t>
    </rPh>
    <rPh sb="105" eb="107">
      <t>センリャク</t>
    </rPh>
    <rPh sb="108" eb="109">
      <t>モト</t>
    </rPh>
    <rPh sb="111" eb="113">
      <t>ジギョウ</t>
    </rPh>
    <rPh sb="114" eb="117">
      <t>コウリツカ</t>
    </rPh>
    <rPh sb="118" eb="121">
      <t>テキセイカ</t>
    </rPh>
    <rPh sb="122" eb="124">
      <t>ケントウ</t>
    </rPh>
    <phoneticPr fontId="4"/>
  </si>
  <si>
    <t>【有形固定資産減価償却率】
類似団体と比較し指標は低が、事業開始後20年以上経過していることから、今後も老朽化が進んでいる施設の適正な維持管理と更新整備に努めていく。                              【管渠老朽化率】
法定耐用年数を超えた管渠を有しないため、管渠老朽化率はありません。</t>
    <rPh sb="1" eb="3">
      <t>ユウケイ</t>
    </rPh>
    <rPh sb="3" eb="7">
      <t>コテイシサン</t>
    </rPh>
    <rPh sb="7" eb="9">
      <t>ゲンカ</t>
    </rPh>
    <rPh sb="9" eb="12">
      <t>ショウキャクリツ</t>
    </rPh>
    <rPh sb="14" eb="16">
      <t>ルイジ</t>
    </rPh>
    <rPh sb="16" eb="18">
      <t>ダンタイ</t>
    </rPh>
    <rPh sb="19" eb="21">
      <t>ヒカク</t>
    </rPh>
    <rPh sb="22" eb="24">
      <t>シヒョウ</t>
    </rPh>
    <rPh sb="25" eb="26">
      <t>ヒク</t>
    </rPh>
    <rPh sb="28" eb="33">
      <t>ジギョウカイシゴ</t>
    </rPh>
    <rPh sb="35" eb="38">
      <t>ネンイジョウ</t>
    </rPh>
    <rPh sb="38" eb="40">
      <t>ケイカ</t>
    </rPh>
    <rPh sb="49" eb="51">
      <t>コンゴ</t>
    </rPh>
    <rPh sb="52" eb="55">
      <t>ロウキュウカ</t>
    </rPh>
    <rPh sb="56" eb="57">
      <t>スス</t>
    </rPh>
    <rPh sb="61" eb="63">
      <t>シセツ</t>
    </rPh>
    <rPh sb="64" eb="66">
      <t>テキセイ</t>
    </rPh>
    <rPh sb="67" eb="69">
      <t>イジ</t>
    </rPh>
    <rPh sb="69" eb="71">
      <t>カンリ</t>
    </rPh>
    <rPh sb="72" eb="74">
      <t>コウシン</t>
    </rPh>
    <rPh sb="74" eb="76">
      <t>セイビ</t>
    </rPh>
    <rPh sb="77" eb="7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</si>
</sst>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8000000000000007"/>
      <color rgb="FFFF0000"/>
      <name val="ＭＳ ゴシック"/>
      <family val="3"/>
      <charset val="128"/>
    </font>
    <font>
      <sz val="10"/>
      <color rgb="FFFF0000"/>
      <name val="ＭＳ ゴシック"/>
      <family val="3"/>
      <charset val="128"/>
    </font>
    <font>
      <sz val="9.8000000000000007"/>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76-4381-98A3-9E1A90F7DB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876-4381-98A3-9E1A90F7DB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30.24</c:v>
                </c:pt>
                <c:pt idx="1">
                  <c:v>30.7</c:v>
                </c:pt>
                <c:pt idx="2">
                  <c:v>29.78</c:v>
                </c:pt>
                <c:pt idx="3">
                  <c:v>29.1</c:v>
                </c:pt>
                <c:pt idx="4">
                  <c:v>28.87</c:v>
                </c:pt>
              </c:numCache>
            </c:numRef>
          </c:val>
          <c:extLst>
            <c:ext xmlns:c16="http://schemas.microsoft.com/office/drawing/2014/chart" uri="{C3380CC4-5D6E-409C-BE32-E72D297353CC}">
              <c16:uniqueId val="{00000000-0B53-4A35-9750-4107E08EC0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B53-4A35-9750-4107E08EC0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63.2</c:v>
                </c:pt>
                <c:pt idx="1">
                  <c:v>63.01</c:v>
                </c:pt>
                <c:pt idx="2">
                  <c:v>62.77</c:v>
                </c:pt>
                <c:pt idx="3">
                  <c:v>62.87</c:v>
                </c:pt>
                <c:pt idx="4">
                  <c:v>63.5</c:v>
                </c:pt>
              </c:numCache>
            </c:numRef>
          </c:val>
          <c:extLst>
            <c:ext xmlns:c16="http://schemas.microsoft.com/office/drawing/2014/chart" uri="{C3380CC4-5D6E-409C-BE32-E72D297353CC}">
              <c16:uniqueId val="{00000000-2858-4984-AE7B-ACFE2F4017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2858-4984-AE7B-ACFE2F4017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103.8</c:v>
                </c:pt>
                <c:pt idx="1">
                  <c:v>103.09</c:v>
                </c:pt>
                <c:pt idx="2">
                  <c:v>102.06</c:v>
                </c:pt>
                <c:pt idx="3">
                  <c:v>104.27</c:v>
                </c:pt>
                <c:pt idx="4">
                  <c:v>103.64</c:v>
                </c:pt>
              </c:numCache>
            </c:numRef>
          </c:val>
          <c:extLst>
            <c:ext xmlns:c16="http://schemas.microsoft.com/office/drawing/2014/chart" uri="{C3380CC4-5D6E-409C-BE32-E72D297353CC}">
              <c16:uniqueId val="{00000000-C160-4D85-89C8-F41188EC63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C160-4D85-89C8-F41188EC63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9.11</c:v>
                </c:pt>
                <c:pt idx="1">
                  <c:v>12.15</c:v>
                </c:pt>
                <c:pt idx="2">
                  <c:v>15.1</c:v>
                </c:pt>
                <c:pt idx="3">
                  <c:v>17.77</c:v>
                </c:pt>
                <c:pt idx="4">
                  <c:v>19.920000000000002</c:v>
                </c:pt>
              </c:numCache>
            </c:numRef>
          </c:val>
          <c:extLst>
            <c:ext xmlns:c16="http://schemas.microsoft.com/office/drawing/2014/chart" uri="{C3380CC4-5D6E-409C-BE32-E72D297353CC}">
              <c16:uniqueId val="{00000000-EC91-4C7E-A824-E497886FAC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C91-4C7E-A824-E497886FAC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C3-449E-9D1D-2340A18620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DC3-449E-9D1D-2340A18620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64-4CF4-A12B-8AF893976A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7564-4CF4-A12B-8AF893976A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49.52</c:v>
                </c:pt>
                <c:pt idx="1">
                  <c:v>53.13</c:v>
                </c:pt>
                <c:pt idx="2">
                  <c:v>55.31</c:v>
                </c:pt>
                <c:pt idx="3">
                  <c:v>62.65</c:v>
                </c:pt>
                <c:pt idx="4">
                  <c:v>66.760000000000005</c:v>
                </c:pt>
              </c:numCache>
            </c:numRef>
          </c:val>
          <c:extLst>
            <c:ext xmlns:c16="http://schemas.microsoft.com/office/drawing/2014/chart" uri="{C3380CC4-5D6E-409C-BE32-E72D297353CC}">
              <c16:uniqueId val="{00000000-7957-4709-A0DD-F59948C235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957-4709-A0DD-F59948C235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1372.8</c:v>
                </c:pt>
                <c:pt idx="1">
                  <c:v>616.82000000000005</c:v>
                </c:pt>
                <c:pt idx="2">
                  <c:v>405.4</c:v>
                </c:pt>
                <c:pt idx="3">
                  <c:v>486.76</c:v>
                </c:pt>
                <c:pt idx="4">
                  <c:v>400.8</c:v>
                </c:pt>
              </c:numCache>
            </c:numRef>
          </c:val>
          <c:extLst>
            <c:ext xmlns:c16="http://schemas.microsoft.com/office/drawing/2014/chart" uri="{C3380CC4-5D6E-409C-BE32-E72D297353CC}">
              <c16:uniqueId val="{00000000-DE5B-412F-AA6A-A118589A28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E5B-412F-AA6A-A118589A28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52.12</c:v>
                </c:pt>
                <c:pt idx="1">
                  <c:v>57.87</c:v>
                </c:pt>
                <c:pt idx="2">
                  <c:v>63.36</c:v>
                </c:pt>
                <c:pt idx="3">
                  <c:v>66.58</c:v>
                </c:pt>
                <c:pt idx="4">
                  <c:v>51.64</c:v>
                </c:pt>
              </c:numCache>
            </c:numRef>
          </c:val>
          <c:extLst>
            <c:ext xmlns:c16="http://schemas.microsoft.com/office/drawing/2014/chart" uri="{C3380CC4-5D6E-409C-BE32-E72D297353CC}">
              <c16:uniqueId val="{00000000-E74E-42C6-BEC2-2FD25A01AD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E74E-42C6-BEC2-2FD25A01AD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292.14</c:v>
                </c:pt>
                <c:pt idx="1">
                  <c:v>264.85000000000002</c:v>
                </c:pt>
                <c:pt idx="2">
                  <c:v>240.18</c:v>
                </c:pt>
                <c:pt idx="3">
                  <c:v>232.62</c:v>
                </c:pt>
                <c:pt idx="4">
                  <c:v>299.17</c:v>
                </c:pt>
              </c:numCache>
            </c:numRef>
          </c:val>
          <c:extLst>
            <c:ext xmlns:c16="http://schemas.microsoft.com/office/drawing/2014/chart" uri="{C3380CC4-5D6E-409C-BE32-E72D297353CC}">
              <c16:uniqueId val="{00000000-9C33-4D49-B11B-34CB7398E9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C33-4D49-B11B-34CB7398E9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涌谷町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14249</v>
      </c>
      <c r="AM8" s="41"/>
      <c r="AN8" s="41"/>
      <c r="AO8" s="41"/>
      <c r="AP8" s="41"/>
      <c r="AQ8" s="41"/>
      <c r="AR8" s="41"/>
      <c r="AS8" s="41"/>
      <c r="AT8" s="34">
        <f>データ!T6</f>
        <v>82.16</v>
      </c>
      <c r="AU8" s="34"/>
      <c r="AV8" s="34"/>
      <c r="AW8" s="34"/>
      <c r="AX8" s="34"/>
      <c r="AY8" s="34"/>
      <c r="AZ8" s="34"/>
      <c r="BA8" s="34"/>
      <c r="BB8" s="34">
        <f>データ!U6</f>
        <v>173.43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71.290000000000006</v>
      </c>
      <c r="J10" s="34"/>
      <c r="K10" s="34"/>
      <c r="L10" s="34"/>
      <c r="M10" s="34"/>
      <c r="N10" s="34"/>
      <c r="O10" s="34"/>
      <c r="P10" s="34">
        <f>データ!P6</f>
        <v>12.13</v>
      </c>
      <c r="Q10" s="34"/>
      <c r="R10" s="34"/>
      <c r="S10" s="34"/>
      <c r="T10" s="34"/>
      <c r="U10" s="34"/>
      <c r="V10" s="34"/>
      <c r="W10" s="34">
        <f>データ!Q6</f>
        <v>93.41</v>
      </c>
      <c r="X10" s="34"/>
      <c r="Y10" s="34"/>
      <c r="Z10" s="34"/>
      <c r="AA10" s="34"/>
      <c r="AB10" s="34"/>
      <c r="AC10" s="34"/>
      <c r="AD10" s="41">
        <f>データ!R6</f>
        <v>2910</v>
      </c>
      <c r="AE10" s="41"/>
      <c r="AF10" s="41"/>
      <c r="AG10" s="41"/>
      <c r="AH10" s="41"/>
      <c r="AI10" s="41"/>
      <c r="AJ10" s="41"/>
      <c r="AK10" s="2"/>
      <c r="AL10" s="41">
        <f>データ!V6</f>
        <v>1718</v>
      </c>
      <c r="AM10" s="41"/>
      <c r="AN10" s="41"/>
      <c r="AO10" s="41"/>
      <c r="AP10" s="41"/>
      <c r="AQ10" s="41"/>
      <c r="AR10" s="41"/>
      <c r="AS10" s="41"/>
      <c r="AT10" s="34">
        <f>データ!W6</f>
        <v>3.63</v>
      </c>
      <c r="AU10" s="34"/>
      <c r="AV10" s="34"/>
      <c r="AW10" s="34"/>
      <c r="AX10" s="34"/>
      <c r="AY10" s="34"/>
      <c r="AZ10" s="34"/>
      <c r="BA10" s="34"/>
      <c r="BB10" s="34">
        <f>データ!X6</f>
        <v>473.28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115</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5"/>
      <c r="BM60" s="86"/>
      <c r="BN60" s="86"/>
      <c r="BO60" s="86"/>
      <c r="BP60" s="86"/>
      <c r="BQ60" s="86"/>
      <c r="BR60" s="86"/>
      <c r="BS60" s="86"/>
      <c r="BT60" s="86"/>
      <c r="BU60" s="86"/>
      <c r="BV60" s="86"/>
      <c r="BW60" s="86"/>
      <c r="BX60" s="86"/>
      <c r="BY60" s="86"/>
      <c r="BZ60" s="87"/>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YEfK6aMZ23p/g3UEwPJYPH/F5TzJTSKwrbZkODnjGvlC/ek4dm7bhKl/PdJP3IaXBWAWAKNDHLlDg/NIiaA5A==" saltValue="r7qZwIH2UWOk9XnwG7j49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45012</v>
      </c>
      <c r="D6" s="19">
        <f t="shared" si="3"/>
        <v>46</v>
      </c>
      <c r="E6" s="19">
        <f t="shared" si="3"/>
        <v>17</v>
      </c>
      <c r="F6" s="19">
        <f t="shared" si="3"/>
        <v>5</v>
      </c>
      <c r="G6" s="19">
        <f t="shared" si="3"/>
        <v>0</v>
      </c>
      <c r="H6" s="19" t="str">
        <f t="shared" si="3"/>
        <v>宮城県　涌谷町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71.290000000000006</v>
      </c>
      <c r="P6" s="20">
        <f t="shared" si="3"/>
        <v>12.13</v>
      </c>
      <c r="Q6" s="20">
        <f t="shared" si="3"/>
        <v>93.41</v>
      </c>
      <c r="R6" s="20">
        <f t="shared" si="3"/>
        <v>2910</v>
      </c>
      <c r="S6" s="20">
        <f t="shared" si="3"/>
        <v>14249</v>
      </c>
      <c r="T6" s="20">
        <f t="shared" si="3"/>
        <v>82.16</v>
      </c>
      <c r="U6" s="20">
        <f t="shared" si="3"/>
        <v>173.43</v>
      </c>
      <c r="V6" s="20">
        <f t="shared" si="3"/>
        <v>1718</v>
      </c>
      <c r="W6" s="20">
        <f t="shared" si="3"/>
        <v>3.63</v>
      </c>
      <c r="X6" s="20">
        <f t="shared" si="3"/>
        <v>473.28</v>
      </c>
      <c r="Y6" s="21">
        <f>IF(Y7="",NA(),Y7)</f>
        <v>103.8</v>
      </c>
      <c r="Z6" s="21">
        <f t="shared" ref="Z6:AH6" si="4">IF(Z7="",NA(),Z7)</f>
        <v>103.09</v>
      </c>
      <c r="AA6" s="21">
        <f t="shared" si="4"/>
        <v>102.06</v>
      </c>
      <c r="AB6" s="21">
        <f t="shared" si="4"/>
        <v>104.27</v>
      </c>
      <c r="AC6" s="21">
        <f t="shared" si="4"/>
        <v>103.64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49.52</v>
      </c>
      <c r="AV6" s="21">
        <f t="shared" ref="AV6:BD6" si="6">IF(AV7="",NA(),AV7)</f>
        <v>53.13</v>
      </c>
      <c r="AW6" s="21">
        <f t="shared" si="6"/>
        <v>55.31</v>
      </c>
      <c r="AX6" s="21">
        <f t="shared" si="6"/>
        <v>62.65</v>
      </c>
      <c r="AY6" s="21">
        <f t="shared" si="6"/>
        <v>66.760000000000005</v>
      </c>
      <c r="AZ6" s="21">
        <f t="shared" si="6"/>
        <v>29.13</v>
      </c>
      <c r="BA6" s="21">
        <f t="shared" si="6"/>
        <v>35.69</v>
      </c>
      <c r="BB6" s="21">
        <f t="shared" si="6"/>
        <v>38.4</v>
      </c>
      <c r="BC6" s="21">
        <f t="shared" si="6"/>
        <v>44.04</v>
      </c>
      <c r="BD6" s="21">
        <f t="shared" si="6"/>
        <v>58.25</v>
      </c>
      <c r="BE6" s="20" t="str">
        <f>IF(BE7="","",IF(BE7="-","【-】","【"&amp;SUBSTITUTE(TEXT(BE7,"#,##0.00"),"-","△")&amp;"】"))</f>
        <v>【47.19】</v>
      </c>
      <c r="BF6" s="21">
        <f>IF(BF7="",NA(),BF7)</f>
        <v>1372.8</v>
      </c>
      <c r="BG6" s="21">
        <f t="shared" ref="BG6:BO6" si="7">IF(BG7="",NA(),BG7)</f>
        <v>616.82000000000005</v>
      </c>
      <c r="BH6" s="21">
        <f t="shared" si="7"/>
        <v>405.4</v>
      </c>
      <c r="BI6" s="21">
        <f t="shared" si="7"/>
        <v>486.76</v>
      </c>
      <c r="BJ6" s="21">
        <f t="shared" si="7"/>
        <v>400.8</v>
      </c>
      <c r="BK6" s="21">
        <f t="shared" si="7"/>
        <v>867.83</v>
      </c>
      <c r="BL6" s="21">
        <f t="shared" si="7"/>
        <v>791.76</v>
      </c>
      <c r="BM6" s="21">
        <f t="shared" si="7"/>
        <v>900.82</v>
      </c>
      <c r="BN6" s="21">
        <f t="shared" si="7"/>
        <v>839.21</v>
      </c>
      <c r="BO6" s="21">
        <f t="shared" si="7"/>
        <v>791.46</v>
      </c>
      <c r="BP6" s="20" t="str">
        <f>IF(BP7="","",IF(BP7="-","【-】","【"&amp;SUBSTITUTE(TEXT(BP7,"#,##0.00"),"-","△")&amp;"】"))</f>
        <v>【798.10】</v>
      </c>
      <c r="BQ6" s="21">
        <f>IF(BQ7="",NA(),BQ7)</f>
        <v>52.12</v>
      </c>
      <c r="BR6" s="21">
        <f t="shared" ref="BR6:BZ6" si="8">IF(BR7="",NA(),BR7)</f>
        <v>57.87</v>
      </c>
      <c r="BS6" s="21">
        <f t="shared" si="8"/>
        <v>63.36</v>
      </c>
      <c r="BT6" s="21">
        <f t="shared" si="8"/>
        <v>66.58</v>
      </c>
      <c r="BU6" s="21">
        <f t="shared" si="8"/>
        <v>51.64</v>
      </c>
      <c r="BV6" s="21">
        <f t="shared" si="8"/>
        <v>57.08</v>
      </c>
      <c r="BW6" s="21">
        <f t="shared" si="8"/>
        <v>56.26</v>
      </c>
      <c r="BX6" s="21">
        <f t="shared" si="8"/>
        <v>52.94</v>
      </c>
      <c r="BY6" s="21">
        <f t="shared" si="8"/>
        <v>52.05</v>
      </c>
      <c r="BZ6" s="21">
        <f t="shared" si="8"/>
        <v>47.96</v>
      </c>
      <c r="CA6" s="20" t="str">
        <f>IF(CA7="","",IF(CA7="-","【-】","【"&amp;SUBSTITUTE(TEXT(CA7,"#,##0.00"),"-","△")&amp;"】"))</f>
        <v>【54.51】</v>
      </c>
      <c r="CB6" s="21">
        <f>IF(CB7="",NA(),CB7)</f>
        <v>292.14</v>
      </c>
      <c r="CC6" s="21">
        <f t="shared" ref="CC6:CK6" si="9">IF(CC7="",NA(),CC7)</f>
        <v>264.85000000000002</v>
      </c>
      <c r="CD6" s="21">
        <f t="shared" si="9"/>
        <v>240.18</v>
      </c>
      <c r="CE6" s="21">
        <f t="shared" si="9"/>
        <v>232.62</v>
      </c>
      <c r="CF6" s="21">
        <f t="shared" si="9"/>
        <v>299.17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30.24</v>
      </c>
      <c r="CN6" s="21">
        <f t="shared" ref="CN6:CV6" si="10">IF(CN7="",NA(),CN7)</f>
        <v>30.7</v>
      </c>
      <c r="CO6" s="21">
        <f t="shared" si="10"/>
        <v>29.78</v>
      </c>
      <c r="CP6" s="21">
        <f t="shared" si="10"/>
        <v>29.1</v>
      </c>
      <c r="CQ6" s="21">
        <f t="shared" si="10"/>
        <v>28.87</v>
      </c>
      <c r="CR6" s="21">
        <f t="shared" si="10"/>
        <v>54.83</v>
      </c>
      <c r="CS6" s="21">
        <f t="shared" si="10"/>
        <v>66.53</v>
      </c>
      <c r="CT6" s="21">
        <f t="shared" si="10"/>
        <v>52.35</v>
      </c>
      <c r="CU6" s="21">
        <f t="shared" si="10"/>
        <v>46.25</v>
      </c>
      <c r="CV6" s="21">
        <f t="shared" si="10"/>
        <v>45.32</v>
      </c>
      <c r="CW6" s="20" t="str">
        <f>IF(CW7="","",IF(CW7="-","【-】","【"&amp;SUBSTITUTE(TEXT(CW7,"#,##0.00"),"-","△")&amp;"】"))</f>
        <v>【49.92】</v>
      </c>
      <c r="CX6" s="21">
        <f>IF(CX7="",NA(),CX7)</f>
        <v>63.2</v>
      </c>
      <c r="CY6" s="21">
        <f t="shared" ref="CY6:DG6" si="11">IF(CY7="",NA(),CY7)</f>
        <v>63.01</v>
      </c>
      <c r="CZ6" s="21">
        <f t="shared" si="11"/>
        <v>62.77</v>
      </c>
      <c r="DA6" s="21">
        <f t="shared" si="11"/>
        <v>62.87</v>
      </c>
      <c r="DB6" s="21">
        <f t="shared" si="11"/>
        <v>63.5</v>
      </c>
      <c r="DC6" s="21">
        <f t="shared" si="11"/>
        <v>84.7</v>
      </c>
      <c r="DD6" s="21">
        <f t="shared" si="11"/>
        <v>84.67</v>
      </c>
      <c r="DE6" s="21">
        <f t="shared" si="11"/>
        <v>84.39</v>
      </c>
      <c r="DF6" s="21">
        <f t="shared" si="11"/>
        <v>83.96</v>
      </c>
      <c r="DG6" s="21">
        <f t="shared" si="11"/>
        <v>83.54</v>
      </c>
      <c r="DH6" s="20" t="str">
        <f>IF(DH7="","",IF(DH7="-","【-】","【"&amp;SUBSTITUTE(TEXT(DH7,"#,##0.00"),"-","△")&amp;"】"))</f>
        <v>【87.80】</v>
      </c>
      <c r="DI6" s="21">
        <f>IF(DI7="",NA(),DI7)</f>
        <v>9.11</v>
      </c>
      <c r="DJ6" s="21">
        <f t="shared" ref="DJ6:DR6" si="12">IF(DJ7="",NA(),DJ7)</f>
        <v>12.15</v>
      </c>
      <c r="DK6" s="21">
        <f t="shared" si="12"/>
        <v>15.1</v>
      </c>
      <c r="DL6" s="21">
        <f t="shared" si="12"/>
        <v>17.77</v>
      </c>
      <c r="DM6" s="21">
        <f t="shared" si="12"/>
        <v>19.920000000000002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45012</v>
      </c>
      <c r="D7" s="23">
        <v>46</v>
      </c>
      <c r="E7" s="23">
        <v>17</v>
      </c>
      <c r="F7" s="23">
        <v>5</v>
      </c>
      <c r="G7" s="23">
        <v>0</v>
      </c>
      <c r="H7" s="23" t="s">
        <v>96</v>
      </c>
      <c r="I7" s="23" t="s">
        <v>97</v>
      </c>
      <c r="J7" s="23" t="s">
        <v>98</v>
      </c>
      <c r="K7" s="23" t="s">
        <v>99</v>
      </c>
      <c r="L7" s="23" t="s">
        <v>100</v>
      </c>
      <c r="M7" s="23" t="s">
        <v>101</v>
      </c>
      <c r="N7" s="24" t="s">
        <v>102</v>
      </c>
      <c r="O7" s="24">
        <v>71.290000000000006</v>
      </c>
      <c r="P7" s="24">
        <v>12.13</v>
      </c>
      <c r="Q7" s="24">
        <v>93.41</v>
      </c>
      <c r="R7" s="24">
        <v>2910</v>
      </c>
      <c r="S7" s="24">
        <v>14249</v>
      </c>
      <c r="T7" s="24">
        <v>82.16</v>
      </c>
      <c r="U7" s="24">
        <v>173.43</v>
      </c>
      <c r="V7" s="24">
        <v>1718</v>
      </c>
      <c r="W7" s="24">
        <v>3.63</v>
      </c>
      <c r="X7" s="24">
        <v>473.28</v>
      </c>
      <c r="Y7" s="24">
        <v>103.8</v>
      </c>
      <c r="Z7" s="24">
        <v>103.09</v>
      </c>
      <c r="AA7" s="24">
        <v>102.06</v>
      </c>
      <c r="AB7" s="24">
        <v>104.27</v>
      </c>
      <c r="AC7" s="24">
        <v>103.64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49.52</v>
      </c>
      <c r="AV7" s="24">
        <v>53.13</v>
      </c>
      <c r="AW7" s="24">
        <v>55.31</v>
      </c>
      <c r="AX7" s="24">
        <v>62.65</v>
      </c>
      <c r="AY7" s="24">
        <v>66.760000000000005</v>
      </c>
      <c r="AZ7" s="24">
        <v>29.13</v>
      </c>
      <c r="BA7" s="24">
        <v>35.69</v>
      </c>
      <c r="BB7" s="24">
        <v>38.4</v>
      </c>
      <c r="BC7" s="24">
        <v>44.04</v>
      </c>
      <c r="BD7" s="24">
        <v>58.25</v>
      </c>
      <c r="BE7" s="24">
        <v>47.19</v>
      </c>
      <c r="BF7" s="24">
        <v>1372.8</v>
      </c>
      <c r="BG7" s="24">
        <v>616.82000000000005</v>
      </c>
      <c r="BH7" s="24">
        <v>405.4</v>
      </c>
      <c r="BI7" s="24">
        <v>486.76</v>
      </c>
      <c r="BJ7" s="24">
        <v>400.8</v>
      </c>
      <c r="BK7" s="24">
        <v>867.83</v>
      </c>
      <c r="BL7" s="24">
        <v>791.76</v>
      </c>
      <c r="BM7" s="24">
        <v>900.82</v>
      </c>
      <c r="BN7" s="24">
        <v>839.21</v>
      </c>
      <c r="BO7" s="24">
        <v>791.46</v>
      </c>
      <c r="BP7" s="24">
        <v>798.1</v>
      </c>
      <c r="BQ7" s="24">
        <v>52.12</v>
      </c>
      <c r="BR7" s="24">
        <v>57.87</v>
      </c>
      <c r="BS7" s="24">
        <v>63.36</v>
      </c>
      <c r="BT7" s="24">
        <v>66.58</v>
      </c>
      <c r="BU7" s="24">
        <v>51.64</v>
      </c>
      <c r="BV7" s="24">
        <v>57.08</v>
      </c>
      <c r="BW7" s="24">
        <v>56.26</v>
      </c>
      <c r="BX7" s="24">
        <v>52.94</v>
      </c>
      <c r="BY7" s="24">
        <v>52.05</v>
      </c>
      <c r="BZ7" s="24">
        <v>47.96</v>
      </c>
      <c r="CA7" s="24">
        <v>54.51</v>
      </c>
      <c r="CB7" s="24">
        <v>292.14</v>
      </c>
      <c r="CC7" s="24">
        <v>264.85000000000002</v>
      </c>
      <c r="CD7" s="24">
        <v>240.18</v>
      </c>
      <c r="CE7" s="24">
        <v>232.62</v>
      </c>
      <c r="CF7" s="24">
        <v>299.17</v>
      </c>
      <c r="CG7" s="24">
        <v>274.99</v>
      </c>
      <c r="CH7" s="24">
        <v>282.08999999999997</v>
      </c>
      <c r="CI7" s="24">
        <v>303.27999999999997</v>
      </c>
      <c r="CJ7" s="24">
        <v>301.86</v>
      </c>
      <c r="CK7" s="24">
        <v>325.85000000000002</v>
      </c>
      <c r="CL7" s="24">
        <v>286.33</v>
      </c>
      <c r="CM7" s="24">
        <v>30.24</v>
      </c>
      <c r="CN7" s="24">
        <v>30.7</v>
      </c>
      <c r="CO7" s="24">
        <v>29.78</v>
      </c>
      <c r="CP7" s="24">
        <v>29.1</v>
      </c>
      <c r="CQ7" s="24">
        <v>28.87</v>
      </c>
      <c r="CR7" s="24">
        <v>54.83</v>
      </c>
      <c r="CS7" s="24">
        <v>66.53</v>
      </c>
      <c r="CT7" s="24">
        <v>52.35</v>
      </c>
      <c r="CU7" s="24">
        <v>46.25</v>
      </c>
      <c r="CV7" s="24">
        <v>45.32</v>
      </c>
      <c r="CW7" s="24">
        <v>49.92</v>
      </c>
      <c r="CX7" s="24">
        <v>63.2</v>
      </c>
      <c r="CY7" s="24">
        <v>63.01</v>
      </c>
      <c r="CZ7" s="24">
        <v>62.77</v>
      </c>
      <c r="DA7" s="24">
        <v>62.87</v>
      </c>
      <c r="DB7" s="24">
        <v>63.5</v>
      </c>
      <c r="DC7" s="24">
        <v>84.7</v>
      </c>
      <c r="DD7" s="24">
        <v>84.67</v>
      </c>
      <c r="DE7" s="24">
        <v>84.39</v>
      </c>
      <c r="DF7" s="24">
        <v>83.96</v>
      </c>
      <c r="DG7" s="24">
        <v>83.54</v>
      </c>
      <c r="DH7" s="24">
        <v>87.8</v>
      </c>
      <c r="DI7" s="24">
        <v>9.11</v>
      </c>
      <c r="DJ7" s="24">
        <v>12.15</v>
      </c>
      <c r="DK7" s="24">
        <v>15.1</v>
      </c>
      <c r="DL7" s="24">
        <v>17.77</v>
      </c>
      <c r="DM7" s="24">
        <v>19.920000000000002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2026-02-18T02:16:22Z</cp:lastPrinted>
  <dcterms:created xsi:type="dcterms:W3CDTF">2025-12-23T06:16:34Z</dcterms:created>
  <dcterms:modified xsi:type="dcterms:W3CDTF">2026-02-19T00:21:53Z</dcterms:modified>
  <cp:category/>
</cp:coreProperties>
</file>